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82.26.10\建築工事支援システム_施設情報\建築保全データ\04_保全情報入力シート\令和２年度以降\"/>
    </mc:Choice>
  </mc:AlternateContent>
  <xr:revisionPtr revIDLastSave="0" documentId="13_ncr:1_{0CAB72AF-BD5E-444E-AE92-9BD5A3D306B4}" xr6:coauthVersionLast="36" xr6:coauthVersionMax="36" xr10:uidLastSave="{00000000-0000-0000-0000-000000000000}"/>
  <bookViews>
    <workbookView xWindow="10260" yWindow="75" windowWidth="10230" windowHeight="7485" tabRatio="841" activeTab="2" xr2:uid="{00000000-000D-0000-FFFF-FFFF00000000}"/>
  </bookViews>
  <sheets>
    <sheet name="記入方法" sheetId="25" r:id="rId1"/>
    <sheet name="登録機器・部位一覧表" sheetId="24" r:id="rId2"/>
    <sheet name="入力シート" sheetId="14" r:id="rId3"/>
    <sheet name="BIMMS転記用シート" sheetId="22" state="hidden" r:id="rId4"/>
    <sheet name="（使用しない）データ入力規則" sheetId="13" state="hidden" r:id="rId5"/>
    <sheet name="入力シート（例）（画像貼付用１）" sheetId="26" state="hidden" r:id="rId6"/>
    <sheet name="入力シート（例）（画像貼付用２）" sheetId="27" state="hidden" r:id="rId7"/>
  </sheets>
  <definedNames>
    <definedName name="_xlnm._FilterDatabase" localSheetId="4" hidden="1">'（使用しない）データ入力規則'!$C$2:$F$175</definedName>
    <definedName name="_xlnm._FilterDatabase" localSheetId="1">登録機器・部位一覧表!$A$3:$H$73</definedName>
    <definedName name="_xlnm.Print_Area" localSheetId="3">BIMMS転記用シート!$R$3:$AA$57</definedName>
    <definedName name="_xlnm.Print_Area" localSheetId="0">記入方法!$B$2:$AH$81</definedName>
    <definedName name="_xlnm.Print_Area" localSheetId="2">入力シート!$B$2:$AB$110</definedName>
    <definedName name="_xlnm.Print_Area" localSheetId="5">'入力シート（例）（画像貼付用１）'!$B$2:$AB$99</definedName>
    <definedName name="_xlnm.Print_Titles" localSheetId="1">登録機器・部位一覧表!$3:$3</definedName>
    <definedName name="_xlnm.Print_Titles" localSheetId="2">入力シート!$2:$10</definedName>
    <definedName name="_xlnm.Print_Titles" localSheetId="5">'入力シート（例）（画像貼付用１）'!$2:$10</definedName>
    <definedName name="エスカレーター">'（使用しない）データ入力規則'!$E$184:$E$185</definedName>
    <definedName name="エレベーター">'（使用しない）データ入力規則'!$E$177:$E$183</definedName>
    <definedName name="スプリンクラー">'（使用しない）データ入力規則'!$E$169:$E$170</definedName>
    <definedName name="その他衛生設備">'（使用しない）データ入力規則'!$E$159:$E$160</definedName>
    <definedName name="その他昇降機">'（使用しない）データ入力規則'!$E$186:$E$187</definedName>
    <definedName name="その他消火">'（使用しない）データ入力規則'!$E$171:$E$176</definedName>
    <definedName name="屋外消火栓">'（使用しない）データ入力規則'!$E$167</definedName>
    <definedName name="屋内消火栓">'（使用しない）データ入力規則'!$E$164:$E$166</definedName>
    <definedName name="温水発生機">'（使用しない）データ入力規則'!$E$14:$E$18</definedName>
    <definedName name="換気">'（使用しない）データ入力規則'!$C$13:$C$13</definedName>
    <definedName name="給水給湯タンク類">'（使用しない）データ入力規則'!$E$138:$E$153</definedName>
    <definedName name="給湯ボイラー">'（使用しない）データ入力規則'!$E$126:$E$127</definedName>
    <definedName name="給湯暖房機">'（使用しない）データ入力規則'!$E$128</definedName>
    <definedName name="給排水ポンプ">'（使用しない）データ入力規則'!$E$115:$E$125</definedName>
    <definedName name="給排水衛生">'（使用しない）データ入力規則'!$C$15:$C$21</definedName>
    <definedName name="空気清浄装置">'（使用しない）データ入力規則'!$E$66:$E$71</definedName>
    <definedName name="空気調和機">'（使用しない）データ入力規則'!$E$44:$E$65</definedName>
    <definedName name="空調">'（使用しない）データ入力規則'!$C$3:$C$12</definedName>
    <definedName name="空調タンク類">'（使用しない）データ入力規則'!$E$94:$E$106</definedName>
    <definedName name="空調ボイラー">'（使用しない）データ入力規則'!$E$3:$E$13</definedName>
    <definedName name="空調ポンプ">'（使用しない）データ入力規則'!$E$84:$E$93</definedName>
    <definedName name="昇降機その他">'（使用しない）データ入力規則'!$C$28:$C$30</definedName>
    <definedName name="消火">'（使用しない）データ入力規則'!$C$22:$C$27</definedName>
    <definedName name="消火ポンプ">'（使用しない）データ入力規則'!$E$161:$E$163</definedName>
    <definedName name="浄化槽">'（使用しない）データ入力規則'!$E$154:$E$158</definedName>
    <definedName name="全熱交換器">'（使用しない）データ入力規則'!$E$72:$E$81</definedName>
    <definedName name="送風機">'（使用しない）データ入力規則'!$E$107:$E$112</definedName>
    <definedName name="湯沸器">'（使用しない）データ入力規則'!$E$129:$E$137</definedName>
    <definedName name="排煙">'（使用しない）データ入力規則'!$C$14:$C$14</definedName>
    <definedName name="排煙機">'（使用しない）データ入力規則'!$E$113:$E$114</definedName>
    <definedName name="放熱器">'（使用しない）データ入力規則'!$E$82:$E$83</definedName>
    <definedName name="冷却塔">'（使用しない）データ入力規則'!$E$37:$E$43</definedName>
    <definedName name="冷凍機">'（使用しない）データ入力規則'!$E$19:$E$36</definedName>
    <definedName name="連結送水管">'（使用しない）データ入力規則'!$E$168</definedName>
  </definedNames>
  <calcPr calcId="191029"/>
</workbook>
</file>

<file path=xl/calcChain.xml><?xml version="1.0" encoding="utf-8"?>
<calcChain xmlns="http://schemas.openxmlformats.org/spreadsheetml/2006/main">
  <c r="S9" i="22" l="1"/>
  <c r="T9" i="22"/>
  <c r="U9" i="22"/>
  <c r="Y9" i="22" s="1"/>
  <c r="V9" i="22"/>
  <c r="X9" i="22"/>
  <c r="Z9" i="22"/>
  <c r="AA9" i="22"/>
  <c r="S10" i="22"/>
  <c r="T10" i="22"/>
  <c r="U10" i="22"/>
  <c r="Y10" i="22" s="1"/>
  <c r="V10" i="22"/>
  <c r="X10" i="22"/>
  <c r="Z10" i="22"/>
  <c r="AA10" i="22"/>
  <c r="S11" i="22"/>
  <c r="T11" i="22"/>
  <c r="U11" i="22"/>
  <c r="Y11" i="22" s="1"/>
  <c r="V11" i="22"/>
  <c r="X11" i="22"/>
  <c r="Z11" i="22"/>
  <c r="AA11" i="22"/>
  <c r="S12" i="22"/>
  <c r="T12" i="22"/>
  <c r="U12" i="22"/>
  <c r="Y12" i="22" s="1"/>
  <c r="V12" i="22"/>
  <c r="X12" i="22"/>
  <c r="Z12" i="22"/>
  <c r="AA12" i="22"/>
  <c r="S13" i="22"/>
  <c r="T13" i="22"/>
  <c r="U13" i="22"/>
  <c r="Y13" i="22" s="1"/>
  <c r="V13" i="22"/>
  <c r="X13" i="22"/>
  <c r="Z13" i="22"/>
  <c r="AA13" i="22"/>
  <c r="S14" i="22"/>
  <c r="T14" i="22"/>
  <c r="U14" i="22"/>
  <c r="Y14" i="22" s="1"/>
  <c r="V14" i="22"/>
  <c r="X14" i="22"/>
  <c r="Z14" i="22"/>
  <c r="AA14" i="22"/>
  <c r="S15" i="22"/>
  <c r="T15" i="22"/>
  <c r="U15" i="22"/>
  <c r="Y15" i="22" s="1"/>
  <c r="V15" i="22"/>
  <c r="X15" i="22"/>
  <c r="Z15" i="22"/>
  <c r="AA15" i="22"/>
  <c r="S16" i="22"/>
  <c r="T16" i="22"/>
  <c r="U16" i="22"/>
  <c r="Y16" i="22" s="1"/>
  <c r="V16" i="22"/>
  <c r="X16" i="22"/>
  <c r="Z16" i="22"/>
  <c r="AA16" i="22"/>
  <c r="S17" i="22"/>
  <c r="T17" i="22"/>
  <c r="U17" i="22"/>
  <c r="Y17" i="22" s="1"/>
  <c r="V17" i="22"/>
  <c r="X17" i="22"/>
  <c r="Z17" i="22"/>
  <c r="AA17" i="22"/>
  <c r="S18" i="22"/>
  <c r="T18" i="22"/>
  <c r="U18" i="22"/>
  <c r="Y18" i="22" s="1"/>
  <c r="V18" i="22"/>
  <c r="X18" i="22"/>
  <c r="Z18" i="22"/>
  <c r="AA18" i="22"/>
  <c r="S19" i="22"/>
  <c r="T19" i="22"/>
  <c r="U19" i="22"/>
  <c r="Y19" i="22" s="1"/>
  <c r="V19" i="22"/>
  <c r="X19" i="22"/>
  <c r="Z19" i="22"/>
  <c r="AA19" i="22"/>
  <c r="S20" i="22"/>
  <c r="T20" i="22"/>
  <c r="U20" i="22"/>
  <c r="Y20" i="22" s="1"/>
  <c r="V20" i="22"/>
  <c r="X20" i="22"/>
  <c r="Z20" i="22"/>
  <c r="AA20" i="22"/>
  <c r="S21" i="22"/>
  <c r="T21" i="22"/>
  <c r="U21" i="22"/>
  <c r="Y21" i="22" s="1"/>
  <c r="V21" i="22"/>
  <c r="X21" i="22"/>
  <c r="Z21" i="22"/>
  <c r="AA21" i="22"/>
  <c r="S22" i="22"/>
  <c r="T22" i="22"/>
  <c r="U22" i="22"/>
  <c r="Y22" i="22" s="1"/>
  <c r="V22" i="22"/>
  <c r="X22" i="22"/>
  <c r="Z22" i="22"/>
  <c r="AA22" i="22"/>
  <c r="S23" i="22"/>
  <c r="T23" i="22"/>
  <c r="U23" i="22"/>
  <c r="Y23" i="22" s="1"/>
  <c r="V23" i="22"/>
  <c r="X23" i="22"/>
  <c r="Z23" i="22"/>
  <c r="AA23" i="22"/>
  <c r="S24" i="22"/>
  <c r="T24" i="22"/>
  <c r="U24" i="22"/>
  <c r="Y24" i="22" s="1"/>
  <c r="V24" i="22"/>
  <c r="X24" i="22"/>
  <c r="Z24" i="22"/>
  <c r="AA24" i="22"/>
  <c r="S25" i="22"/>
  <c r="T25" i="22"/>
  <c r="U25" i="22"/>
  <c r="Y25" i="22" s="1"/>
  <c r="V25" i="22"/>
  <c r="X25" i="22"/>
  <c r="Z25" i="22"/>
  <c r="AA25" i="22"/>
  <c r="S26" i="22"/>
  <c r="T26" i="22"/>
  <c r="U26" i="22"/>
  <c r="Y26" i="22" s="1"/>
  <c r="V26" i="22"/>
  <c r="X26" i="22"/>
  <c r="Z26" i="22"/>
  <c r="AA26" i="22"/>
  <c r="S27" i="22"/>
  <c r="T27" i="22"/>
  <c r="U27" i="22"/>
  <c r="Y27" i="22" s="1"/>
  <c r="V27" i="22"/>
  <c r="X27" i="22"/>
  <c r="Z27" i="22"/>
  <c r="AA27" i="22"/>
  <c r="S28" i="22"/>
  <c r="T28" i="22"/>
  <c r="U28" i="22"/>
  <c r="Y28" i="22" s="1"/>
  <c r="V28" i="22"/>
  <c r="X28" i="22"/>
  <c r="Z28" i="22"/>
  <c r="AA28" i="22"/>
  <c r="S29" i="22"/>
  <c r="T29" i="22"/>
  <c r="U29" i="22"/>
  <c r="Y29" i="22" s="1"/>
  <c r="V29" i="22"/>
  <c r="X29" i="22"/>
  <c r="Z29" i="22"/>
  <c r="AA29" i="22"/>
  <c r="S30" i="22"/>
  <c r="T30" i="22"/>
  <c r="U30" i="22"/>
  <c r="Y30" i="22" s="1"/>
  <c r="V30" i="22"/>
  <c r="X30" i="22"/>
  <c r="Z30" i="22"/>
  <c r="AA30" i="22"/>
  <c r="S31" i="22"/>
  <c r="T31" i="22"/>
  <c r="U31" i="22"/>
  <c r="Y31" i="22" s="1"/>
  <c r="V31" i="22"/>
  <c r="X31" i="22"/>
  <c r="Z31" i="22"/>
  <c r="AA31" i="22"/>
  <c r="S32" i="22"/>
  <c r="T32" i="22"/>
  <c r="U32" i="22"/>
  <c r="Y32" i="22" s="1"/>
  <c r="V32" i="22"/>
  <c r="X32" i="22"/>
  <c r="Z32" i="22"/>
  <c r="AA32" i="22"/>
  <c r="S33" i="22"/>
  <c r="T33" i="22"/>
  <c r="U33" i="22"/>
  <c r="Y33" i="22" s="1"/>
  <c r="V33" i="22"/>
  <c r="X33" i="22"/>
  <c r="Z33" i="22"/>
  <c r="AA33" i="22"/>
  <c r="S34" i="22"/>
  <c r="T34" i="22"/>
  <c r="U34" i="22"/>
  <c r="Y34" i="22" s="1"/>
  <c r="V34" i="22"/>
  <c r="X34" i="22"/>
  <c r="Z34" i="22"/>
  <c r="AA34" i="22"/>
  <c r="S35" i="22"/>
  <c r="T35" i="22"/>
  <c r="U35" i="22"/>
  <c r="Y35" i="22" s="1"/>
  <c r="V35" i="22"/>
  <c r="X35" i="22"/>
  <c r="Z35" i="22"/>
  <c r="AA35" i="22"/>
  <c r="S36" i="22"/>
  <c r="T36" i="22"/>
  <c r="U36" i="22"/>
  <c r="Y36" i="22" s="1"/>
  <c r="V36" i="22"/>
  <c r="X36" i="22"/>
  <c r="Z36" i="22"/>
  <c r="AA36" i="22"/>
  <c r="S37" i="22"/>
  <c r="T37" i="22"/>
  <c r="U37" i="22"/>
  <c r="Y37" i="22" s="1"/>
  <c r="V37" i="22"/>
  <c r="X37" i="22"/>
  <c r="Z37" i="22"/>
  <c r="AA37" i="22"/>
  <c r="S38" i="22"/>
  <c r="T38" i="22"/>
  <c r="U38" i="22"/>
  <c r="Y38" i="22" s="1"/>
  <c r="V38" i="22"/>
  <c r="X38" i="22"/>
  <c r="Z38" i="22"/>
  <c r="AA38" i="22"/>
  <c r="S39" i="22"/>
  <c r="T39" i="22"/>
  <c r="U39" i="22"/>
  <c r="Y39" i="22" s="1"/>
  <c r="V39" i="22"/>
  <c r="X39" i="22"/>
  <c r="Z39" i="22"/>
  <c r="AA39" i="22"/>
  <c r="S40" i="22"/>
  <c r="T40" i="22"/>
  <c r="U40" i="22"/>
  <c r="Y40" i="22" s="1"/>
  <c r="V40" i="22"/>
  <c r="X40" i="22"/>
  <c r="Z40" i="22"/>
  <c r="AA40" i="22"/>
  <c r="S41" i="22"/>
  <c r="T41" i="22"/>
  <c r="U41" i="22"/>
  <c r="Y41" i="22" s="1"/>
  <c r="V41" i="22"/>
  <c r="X41" i="22"/>
  <c r="Z41" i="22"/>
  <c r="AA41" i="22"/>
  <c r="S42" i="22"/>
  <c r="T42" i="22"/>
  <c r="U42" i="22"/>
  <c r="Y42" i="22" s="1"/>
  <c r="V42" i="22"/>
  <c r="X42" i="22"/>
  <c r="Z42" i="22"/>
  <c r="AA42" i="22"/>
  <c r="S43" i="22"/>
  <c r="T43" i="22"/>
  <c r="U43" i="22"/>
  <c r="Y43" i="22" s="1"/>
  <c r="V43" i="22"/>
  <c r="X43" i="22"/>
  <c r="Z43" i="22"/>
  <c r="AA43" i="22"/>
  <c r="S44" i="22"/>
  <c r="T44" i="22"/>
  <c r="U44" i="22"/>
  <c r="Y44" i="22" s="1"/>
  <c r="V44" i="22"/>
  <c r="X44" i="22"/>
  <c r="Z44" i="22"/>
  <c r="AA44" i="22"/>
  <c r="S45" i="22"/>
  <c r="T45" i="22"/>
  <c r="U45" i="22"/>
  <c r="Y45" i="22" s="1"/>
  <c r="V45" i="22"/>
  <c r="X45" i="22"/>
  <c r="Z45" i="22"/>
  <c r="AA45" i="22"/>
  <c r="S46" i="22"/>
  <c r="T46" i="22"/>
  <c r="U46" i="22"/>
  <c r="Y46" i="22" s="1"/>
  <c r="V46" i="22"/>
  <c r="X46" i="22"/>
  <c r="Z46" i="22"/>
  <c r="AA46" i="22"/>
  <c r="S47" i="22"/>
  <c r="T47" i="22"/>
  <c r="U47" i="22"/>
  <c r="Y47" i="22" s="1"/>
  <c r="V47" i="22"/>
  <c r="X47" i="22"/>
  <c r="Z47" i="22"/>
  <c r="AA47" i="22"/>
  <c r="S48" i="22"/>
  <c r="T48" i="22"/>
  <c r="U48" i="22"/>
  <c r="Y48" i="22" s="1"/>
  <c r="V48" i="22"/>
  <c r="X48" i="22"/>
  <c r="Z48" i="22"/>
  <c r="AA48" i="22"/>
  <c r="S49" i="22"/>
  <c r="T49" i="22"/>
  <c r="U49" i="22"/>
  <c r="Y49" i="22" s="1"/>
  <c r="V49" i="22"/>
  <c r="X49" i="22"/>
  <c r="Z49" i="22"/>
  <c r="AA49" i="22"/>
  <c r="S50" i="22"/>
  <c r="T50" i="22"/>
  <c r="U50" i="22"/>
  <c r="Y50" i="22" s="1"/>
  <c r="V50" i="22"/>
  <c r="X50" i="22"/>
  <c r="Z50" i="22"/>
  <c r="AA50" i="22"/>
  <c r="S51" i="22"/>
  <c r="T51" i="22"/>
  <c r="U51" i="22"/>
  <c r="Y51" i="22" s="1"/>
  <c r="V51" i="22"/>
  <c r="X51" i="22"/>
  <c r="Z51" i="22"/>
  <c r="AA51" i="22"/>
  <c r="S52" i="22"/>
  <c r="T52" i="22"/>
  <c r="U52" i="22"/>
  <c r="Y52" i="22" s="1"/>
  <c r="V52" i="22"/>
  <c r="X52" i="22"/>
  <c r="Z52" i="22"/>
  <c r="AA52" i="22"/>
  <c r="S53" i="22"/>
  <c r="T53" i="22"/>
  <c r="U53" i="22"/>
  <c r="Y53" i="22" s="1"/>
  <c r="V53" i="22"/>
  <c r="X53" i="22"/>
  <c r="Z53" i="22"/>
  <c r="AA53" i="22"/>
  <c r="S54" i="22"/>
  <c r="T54" i="22"/>
  <c r="U54" i="22"/>
  <c r="Y54" i="22" s="1"/>
  <c r="V54" i="22"/>
  <c r="X54" i="22"/>
  <c r="Z54" i="22"/>
  <c r="AA54" i="22"/>
  <c r="S55" i="22"/>
  <c r="T55" i="22"/>
  <c r="U55" i="22"/>
  <c r="Y55" i="22" s="1"/>
  <c r="V55" i="22"/>
  <c r="X55" i="22"/>
  <c r="Z55" i="22"/>
  <c r="AA55" i="22"/>
  <c r="S56" i="22"/>
  <c r="T56" i="22"/>
  <c r="U56" i="22"/>
  <c r="Y56" i="22" s="1"/>
  <c r="V56" i="22"/>
  <c r="X56" i="22"/>
  <c r="Z56" i="22"/>
  <c r="AA56" i="22"/>
  <c r="S57" i="22"/>
  <c r="T57" i="22"/>
  <c r="U57" i="22"/>
  <c r="Y57" i="22" s="1"/>
  <c r="V57" i="22"/>
  <c r="X57" i="22"/>
  <c r="Z57" i="22"/>
  <c r="AA57" i="22"/>
  <c r="AA8" i="22"/>
  <c r="Z8" i="22"/>
  <c r="Y8" i="22"/>
  <c r="X8" i="22"/>
  <c r="V8" i="22"/>
  <c r="Z11" i="14" l="1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53" i="14"/>
  <c r="Z54" i="14"/>
  <c r="Z55" i="14"/>
  <c r="Z56" i="14"/>
  <c r="Z57" i="14"/>
  <c r="Z58" i="14"/>
  <c r="Z59" i="14"/>
  <c r="Z60" i="14"/>
  <c r="Z61" i="14"/>
  <c r="Z62" i="14"/>
  <c r="Z63" i="14"/>
  <c r="Z64" i="14"/>
  <c r="Z65" i="14"/>
  <c r="Z66" i="14"/>
  <c r="Z67" i="14"/>
  <c r="Z68" i="14"/>
  <c r="Z69" i="14"/>
  <c r="Z70" i="14"/>
  <c r="Z71" i="14"/>
  <c r="Z72" i="14"/>
  <c r="Z73" i="14"/>
  <c r="Z74" i="14"/>
  <c r="Z75" i="14"/>
  <c r="Z76" i="14"/>
  <c r="Z77" i="14"/>
  <c r="Z78" i="14"/>
  <c r="Z79" i="14"/>
  <c r="Z80" i="14"/>
  <c r="Z81" i="14"/>
  <c r="Z82" i="14"/>
  <c r="Z83" i="14"/>
  <c r="Z84" i="14"/>
  <c r="Z85" i="14"/>
  <c r="Z86" i="14"/>
  <c r="Z87" i="14"/>
  <c r="Z88" i="14"/>
  <c r="Z89" i="14"/>
  <c r="Z90" i="14"/>
  <c r="Z91" i="14"/>
  <c r="Z92" i="14"/>
  <c r="Z93" i="14"/>
  <c r="Z94" i="14"/>
  <c r="Z95" i="14"/>
  <c r="Z96" i="14"/>
  <c r="Z97" i="14"/>
  <c r="Z98" i="14"/>
  <c r="Z99" i="14"/>
  <c r="Z100" i="14"/>
  <c r="Z101" i="14"/>
  <c r="Z102" i="14"/>
  <c r="Z103" i="14"/>
  <c r="Z104" i="14"/>
  <c r="Z105" i="14"/>
  <c r="Z106" i="14"/>
  <c r="Z107" i="14"/>
  <c r="Z108" i="14"/>
  <c r="Z109" i="14"/>
  <c r="Z110" i="14"/>
  <c r="Y3" i="22" l="1"/>
  <c r="U3" i="22"/>
  <c r="H15" i="26" l="1"/>
  <c r="H16" i="26"/>
  <c r="H17" i="26"/>
  <c r="H18" i="26"/>
  <c r="H19" i="26"/>
  <c r="H20" i="26"/>
  <c r="H21" i="26"/>
  <c r="H22" i="26"/>
  <c r="H23" i="26"/>
  <c r="H24" i="26"/>
  <c r="AB99" i="26"/>
  <c r="Z99" i="26"/>
  <c r="H99" i="26"/>
  <c r="AB98" i="26"/>
  <c r="Z98" i="26"/>
  <c r="H98" i="26"/>
  <c r="AB97" i="26"/>
  <c r="Z97" i="26"/>
  <c r="H97" i="26"/>
  <c r="AB96" i="26"/>
  <c r="Z96" i="26"/>
  <c r="H96" i="26"/>
  <c r="AB95" i="26"/>
  <c r="Z95" i="26"/>
  <c r="H95" i="26"/>
  <c r="AB94" i="26"/>
  <c r="Z94" i="26"/>
  <c r="H94" i="26"/>
  <c r="AB93" i="26"/>
  <c r="Z93" i="26"/>
  <c r="H93" i="26"/>
  <c r="AB92" i="26"/>
  <c r="Z92" i="26"/>
  <c r="H92" i="26"/>
  <c r="AB91" i="26"/>
  <c r="Z91" i="26"/>
  <c r="H91" i="26"/>
  <c r="AB90" i="26"/>
  <c r="Z90" i="26"/>
  <c r="H90" i="26"/>
  <c r="AB89" i="26"/>
  <c r="Z89" i="26"/>
  <c r="H89" i="26"/>
  <c r="AB88" i="26"/>
  <c r="Z88" i="26"/>
  <c r="H88" i="26"/>
  <c r="AB87" i="26"/>
  <c r="Z87" i="26"/>
  <c r="H87" i="26"/>
  <c r="AB86" i="26"/>
  <c r="Z86" i="26"/>
  <c r="H86" i="26"/>
  <c r="AB85" i="26"/>
  <c r="Z85" i="26"/>
  <c r="H85" i="26"/>
  <c r="AB84" i="26"/>
  <c r="Z84" i="26"/>
  <c r="H84" i="26"/>
  <c r="AB83" i="26"/>
  <c r="Z83" i="26"/>
  <c r="H83" i="26"/>
  <c r="AB82" i="26"/>
  <c r="Z82" i="26"/>
  <c r="H82" i="26"/>
  <c r="AB81" i="26"/>
  <c r="Z81" i="26"/>
  <c r="H81" i="26"/>
  <c r="AB80" i="26"/>
  <c r="Z80" i="26"/>
  <c r="H80" i="26"/>
  <c r="AB79" i="26"/>
  <c r="Z79" i="26"/>
  <c r="H79" i="26"/>
  <c r="AB78" i="26"/>
  <c r="Z78" i="26"/>
  <c r="H78" i="26"/>
  <c r="AB77" i="26"/>
  <c r="Z77" i="26"/>
  <c r="H77" i="26"/>
  <c r="AB76" i="26"/>
  <c r="Z76" i="26"/>
  <c r="H76" i="26"/>
  <c r="AB75" i="26"/>
  <c r="Z75" i="26"/>
  <c r="H75" i="26"/>
  <c r="AB74" i="26"/>
  <c r="Z74" i="26"/>
  <c r="H74" i="26"/>
  <c r="AB73" i="26"/>
  <c r="Z73" i="26"/>
  <c r="H73" i="26"/>
  <c r="AB72" i="26"/>
  <c r="Z72" i="26"/>
  <c r="H72" i="26"/>
  <c r="AB71" i="26"/>
  <c r="Z71" i="26"/>
  <c r="H71" i="26"/>
  <c r="AB70" i="26"/>
  <c r="Z70" i="26"/>
  <c r="H70" i="26"/>
  <c r="AB69" i="26"/>
  <c r="Z69" i="26"/>
  <c r="H69" i="26"/>
  <c r="AB68" i="26"/>
  <c r="Z68" i="26"/>
  <c r="H68" i="26"/>
  <c r="AB67" i="26"/>
  <c r="Z67" i="26"/>
  <c r="H67" i="26"/>
  <c r="AB66" i="26"/>
  <c r="Z66" i="26"/>
  <c r="H66" i="26"/>
  <c r="AB65" i="26"/>
  <c r="Z65" i="26"/>
  <c r="H65" i="26"/>
  <c r="AB64" i="26"/>
  <c r="Z64" i="26"/>
  <c r="H64" i="26"/>
  <c r="AB63" i="26"/>
  <c r="Z63" i="26"/>
  <c r="H63" i="26"/>
  <c r="AB62" i="26"/>
  <c r="Z62" i="26"/>
  <c r="H62" i="26"/>
  <c r="AB61" i="26"/>
  <c r="Z61" i="26"/>
  <c r="H61" i="26"/>
  <c r="AB60" i="26"/>
  <c r="Z60" i="26"/>
  <c r="H60" i="26"/>
  <c r="AB59" i="26"/>
  <c r="Z59" i="26"/>
  <c r="H59" i="26"/>
  <c r="AB58" i="26"/>
  <c r="Z58" i="26"/>
  <c r="H58" i="26"/>
  <c r="AB57" i="26"/>
  <c r="Z57" i="26"/>
  <c r="H57" i="26"/>
  <c r="AB56" i="26"/>
  <c r="Z56" i="26"/>
  <c r="H56" i="26"/>
  <c r="AB55" i="26"/>
  <c r="Z55" i="26"/>
  <c r="H55" i="26"/>
  <c r="AB54" i="26"/>
  <c r="Z54" i="26"/>
  <c r="H54" i="26"/>
  <c r="AB53" i="26"/>
  <c r="Z53" i="26"/>
  <c r="H53" i="26"/>
  <c r="AB52" i="26"/>
  <c r="Z52" i="26"/>
  <c r="H52" i="26"/>
  <c r="AB51" i="26"/>
  <c r="Z51" i="26"/>
  <c r="H51" i="26"/>
  <c r="AB50" i="26"/>
  <c r="Z50" i="26"/>
  <c r="H50" i="26"/>
  <c r="AB49" i="26"/>
  <c r="Z49" i="26"/>
  <c r="H49" i="26"/>
  <c r="AB48" i="26"/>
  <c r="Z48" i="26"/>
  <c r="H48" i="26"/>
  <c r="AB47" i="26"/>
  <c r="Z47" i="26"/>
  <c r="H47" i="26"/>
  <c r="AB46" i="26"/>
  <c r="Z46" i="26"/>
  <c r="H46" i="26"/>
  <c r="AB45" i="26"/>
  <c r="Z45" i="26"/>
  <c r="H45" i="26"/>
  <c r="AB44" i="26"/>
  <c r="Z44" i="26"/>
  <c r="H44" i="26"/>
  <c r="AB43" i="26"/>
  <c r="Z43" i="26"/>
  <c r="H43" i="26"/>
  <c r="AB42" i="26"/>
  <c r="Z42" i="26"/>
  <c r="H42" i="26"/>
  <c r="AB41" i="26"/>
  <c r="Z41" i="26"/>
  <c r="H41" i="26"/>
  <c r="AB40" i="26"/>
  <c r="Z40" i="26"/>
  <c r="H40" i="26"/>
  <c r="AB39" i="26"/>
  <c r="Z39" i="26"/>
  <c r="H39" i="26"/>
  <c r="AB38" i="26"/>
  <c r="Z38" i="26"/>
  <c r="H38" i="26"/>
  <c r="AB37" i="26"/>
  <c r="Z37" i="26"/>
  <c r="H37" i="26"/>
  <c r="AB36" i="26"/>
  <c r="Z36" i="26"/>
  <c r="H36" i="26"/>
  <c r="AB35" i="26"/>
  <c r="Z35" i="26"/>
  <c r="H35" i="26"/>
  <c r="AB34" i="26"/>
  <c r="Z34" i="26"/>
  <c r="H34" i="26"/>
  <c r="AB33" i="26"/>
  <c r="Z33" i="26"/>
  <c r="H33" i="26"/>
  <c r="AB32" i="26"/>
  <c r="Z32" i="26"/>
  <c r="H32" i="26"/>
  <c r="AB31" i="26"/>
  <c r="Z31" i="26"/>
  <c r="H31" i="26"/>
  <c r="AB30" i="26"/>
  <c r="Z30" i="26"/>
  <c r="H30" i="26"/>
  <c r="AB29" i="26"/>
  <c r="Z29" i="26"/>
  <c r="H29" i="26"/>
  <c r="AB28" i="26"/>
  <c r="Z28" i="26"/>
  <c r="H28" i="26"/>
  <c r="AB27" i="26"/>
  <c r="Z27" i="26"/>
  <c r="H27" i="26"/>
  <c r="AB26" i="26"/>
  <c r="Z26" i="26"/>
  <c r="H26" i="26"/>
  <c r="AB25" i="26"/>
  <c r="Z25" i="26"/>
  <c r="H25" i="26"/>
  <c r="AB24" i="26"/>
  <c r="Z24" i="26"/>
  <c r="AB23" i="26"/>
  <c r="Z23" i="26"/>
  <c r="AB22" i="26"/>
  <c r="Z22" i="26"/>
  <c r="AB21" i="26"/>
  <c r="Z21" i="26"/>
  <c r="AB20" i="26"/>
  <c r="Z20" i="26"/>
  <c r="AB19" i="26"/>
  <c r="Z19" i="26"/>
  <c r="AB18" i="26"/>
  <c r="Z18" i="26"/>
  <c r="AB17" i="26"/>
  <c r="Z17" i="26"/>
  <c r="AB16" i="26"/>
  <c r="Z16" i="26"/>
  <c r="AB15" i="26"/>
  <c r="Z15" i="26"/>
  <c r="AB14" i="26"/>
  <c r="Z14" i="26"/>
  <c r="H14" i="26"/>
  <c r="AB13" i="26"/>
  <c r="Z13" i="26"/>
  <c r="H13" i="26"/>
  <c r="AB12" i="26"/>
  <c r="Z12" i="26"/>
  <c r="H12" i="26"/>
  <c r="AB11" i="26"/>
  <c r="Z11" i="26"/>
  <c r="H11" i="26"/>
  <c r="H12" i="14" l="1"/>
  <c r="N53" i="22"/>
  <c r="N57" i="22"/>
  <c r="N6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100" i="22"/>
  <c r="M101" i="22"/>
  <c r="M102" i="22"/>
  <c r="M103" i="22"/>
  <c r="M104" i="22"/>
  <c r="M105" i="22"/>
  <c r="M106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100" i="22"/>
  <c r="L101" i="22"/>
  <c r="L102" i="22"/>
  <c r="L103" i="22"/>
  <c r="L104" i="22"/>
  <c r="L105" i="22"/>
  <c r="L106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100" i="22"/>
  <c r="K101" i="22"/>
  <c r="K102" i="22"/>
  <c r="K103" i="22"/>
  <c r="K104" i="22"/>
  <c r="K105" i="22"/>
  <c r="K106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I46" i="22"/>
  <c r="I50" i="22"/>
  <c r="I55" i="22"/>
  <c r="I56" i="22"/>
  <c r="I59" i="22"/>
  <c r="I60" i="22"/>
  <c r="I63" i="22"/>
  <c r="I64" i="22"/>
  <c r="I67" i="22"/>
  <c r="I68" i="22"/>
  <c r="I71" i="22"/>
  <c r="I72" i="22"/>
  <c r="I75" i="22"/>
  <c r="I76" i="22"/>
  <c r="I79" i="22"/>
  <c r="I80" i="22"/>
  <c r="I83" i="22"/>
  <c r="I84" i="22"/>
  <c r="I87" i="22"/>
  <c r="I88" i="22"/>
  <c r="I91" i="22"/>
  <c r="I92" i="22"/>
  <c r="I95" i="22"/>
  <c r="I96" i="22"/>
  <c r="I99" i="22"/>
  <c r="I100" i="22"/>
  <c r="I103" i="22"/>
  <c r="I104" i="22"/>
  <c r="H57" i="14"/>
  <c r="I53" i="22" s="1"/>
  <c r="H58" i="14"/>
  <c r="I54" i="22" s="1"/>
  <c r="H59" i="14"/>
  <c r="H60" i="14"/>
  <c r="H61" i="14"/>
  <c r="I57" i="22" s="1"/>
  <c r="H62" i="14"/>
  <c r="I58" i="22" s="1"/>
  <c r="H63" i="14"/>
  <c r="H64" i="14"/>
  <c r="H65" i="14"/>
  <c r="I61" i="22" s="1"/>
  <c r="H66" i="14"/>
  <c r="I62" i="22" s="1"/>
  <c r="H67" i="14"/>
  <c r="H68" i="14"/>
  <c r="H69" i="14"/>
  <c r="I65" i="22" s="1"/>
  <c r="H70" i="14"/>
  <c r="I66" i="22" s="1"/>
  <c r="H71" i="14"/>
  <c r="H72" i="14"/>
  <c r="H73" i="14"/>
  <c r="I69" i="22" s="1"/>
  <c r="H74" i="14"/>
  <c r="I70" i="22" s="1"/>
  <c r="H75" i="14"/>
  <c r="H76" i="14"/>
  <c r="H77" i="14"/>
  <c r="I73" i="22" s="1"/>
  <c r="H78" i="14"/>
  <c r="I74" i="22" s="1"/>
  <c r="H79" i="14"/>
  <c r="H80" i="14"/>
  <c r="H81" i="14"/>
  <c r="I77" i="22" s="1"/>
  <c r="H82" i="14"/>
  <c r="I78" i="22" s="1"/>
  <c r="H83" i="14"/>
  <c r="H84" i="14"/>
  <c r="H85" i="14"/>
  <c r="I81" i="22" s="1"/>
  <c r="H86" i="14"/>
  <c r="I82" i="22" s="1"/>
  <c r="H87" i="14"/>
  <c r="H88" i="14"/>
  <c r="H89" i="14"/>
  <c r="I85" i="22" s="1"/>
  <c r="H90" i="14"/>
  <c r="I86" i="22" s="1"/>
  <c r="H91" i="14"/>
  <c r="H92" i="14"/>
  <c r="H93" i="14"/>
  <c r="I89" i="22" s="1"/>
  <c r="H94" i="14"/>
  <c r="I90" i="22" s="1"/>
  <c r="H95" i="14"/>
  <c r="H96" i="14"/>
  <c r="H97" i="14"/>
  <c r="I93" i="22" s="1"/>
  <c r="H98" i="14"/>
  <c r="I94" i="22" s="1"/>
  <c r="H99" i="14"/>
  <c r="H100" i="14"/>
  <c r="H101" i="14"/>
  <c r="I97" i="22" s="1"/>
  <c r="H102" i="14"/>
  <c r="I98" i="22" s="1"/>
  <c r="H103" i="14"/>
  <c r="H104" i="14"/>
  <c r="H105" i="14"/>
  <c r="I101" i="22" s="1"/>
  <c r="H106" i="14"/>
  <c r="I102" i="22" s="1"/>
  <c r="H107" i="14"/>
  <c r="H108" i="14"/>
  <c r="H109" i="14"/>
  <c r="I105" i="22" s="1"/>
  <c r="H110" i="14"/>
  <c r="I106" i="22" s="1"/>
  <c r="H56" i="14"/>
  <c r="I52" i="22" s="1"/>
  <c r="H46" i="14"/>
  <c r="H47" i="14"/>
  <c r="I43" i="22" s="1"/>
  <c r="H48" i="14"/>
  <c r="I44" i="22" s="1"/>
  <c r="H49" i="14"/>
  <c r="I45" i="22" s="1"/>
  <c r="H50" i="14"/>
  <c r="H51" i="14"/>
  <c r="I47" i="22" s="1"/>
  <c r="H52" i="14"/>
  <c r="I48" i="22" s="1"/>
  <c r="H53" i="14"/>
  <c r="I49" i="22" s="1"/>
  <c r="H54" i="14"/>
  <c r="H55" i="14"/>
  <c r="I51" i="22" s="1"/>
  <c r="AB57" i="14"/>
  <c r="AB58" i="14"/>
  <c r="N54" i="22" s="1"/>
  <c r="AB59" i="14"/>
  <c r="N55" i="22" s="1"/>
  <c r="AB60" i="14"/>
  <c r="N56" i="22" s="1"/>
  <c r="AB61" i="14"/>
  <c r="AB62" i="14"/>
  <c r="N58" i="22" s="1"/>
  <c r="AB63" i="14"/>
  <c r="N59" i="22" s="1"/>
  <c r="AB64" i="14"/>
  <c r="N60" i="22" s="1"/>
  <c r="AB65" i="14"/>
  <c r="AB66" i="14"/>
  <c r="N62" i="22" s="1"/>
  <c r="AB67" i="14"/>
  <c r="N63" i="22" s="1"/>
  <c r="AB68" i="14"/>
  <c r="N64" i="22" s="1"/>
  <c r="AB69" i="14"/>
  <c r="N65" i="22" s="1"/>
  <c r="AB70" i="14"/>
  <c r="N66" i="22" s="1"/>
  <c r="AB71" i="14"/>
  <c r="N67" i="22" s="1"/>
  <c r="AB72" i="14"/>
  <c r="N68" i="22" s="1"/>
  <c r="AB73" i="14"/>
  <c r="N69" i="22" s="1"/>
  <c r="AB74" i="14"/>
  <c r="N70" i="22" s="1"/>
  <c r="AB75" i="14"/>
  <c r="N71" i="22" s="1"/>
  <c r="AB76" i="14"/>
  <c r="N72" i="22" s="1"/>
  <c r="AB77" i="14"/>
  <c r="N73" i="22" s="1"/>
  <c r="AB78" i="14"/>
  <c r="N74" i="22" s="1"/>
  <c r="AB79" i="14"/>
  <c r="N75" i="22" s="1"/>
  <c r="AB80" i="14"/>
  <c r="N76" i="22" s="1"/>
  <c r="AB81" i="14"/>
  <c r="N77" i="22" s="1"/>
  <c r="AB82" i="14"/>
  <c r="N78" i="22" s="1"/>
  <c r="AB83" i="14"/>
  <c r="N79" i="22" s="1"/>
  <c r="AB84" i="14"/>
  <c r="AB85" i="14"/>
  <c r="AB86" i="14"/>
  <c r="AB87" i="14"/>
  <c r="AB88" i="14"/>
  <c r="AB89" i="14"/>
  <c r="AB90" i="14"/>
  <c r="AB91" i="14"/>
  <c r="AB92" i="14"/>
  <c r="AB93" i="14"/>
  <c r="AB94" i="14"/>
  <c r="AB95" i="14"/>
  <c r="AB96" i="14"/>
  <c r="AB97" i="14"/>
  <c r="AB98" i="14"/>
  <c r="AB99" i="14"/>
  <c r="AB100" i="14"/>
  <c r="AB101" i="14"/>
  <c r="AB102" i="14"/>
  <c r="AB103" i="14"/>
  <c r="AB104" i="14"/>
  <c r="AB105" i="14"/>
  <c r="AB106" i="14"/>
  <c r="AB107" i="14"/>
  <c r="AB108" i="14"/>
  <c r="AB109" i="14"/>
  <c r="AB110" i="14"/>
  <c r="AB52" i="14"/>
  <c r="N48" i="22" s="1"/>
  <c r="AB53" i="14"/>
  <c r="N49" i="22" s="1"/>
  <c r="AB54" i="14"/>
  <c r="N50" i="22" s="1"/>
  <c r="AB55" i="14"/>
  <c r="N51" i="22" s="1"/>
  <c r="AB56" i="14"/>
  <c r="N52" i="22" s="1"/>
  <c r="F48" i="22"/>
  <c r="D48" i="22" s="1"/>
  <c r="F49" i="22"/>
  <c r="D49" i="22" s="1"/>
  <c r="F50" i="22"/>
  <c r="D50" i="22" s="1"/>
  <c r="F51" i="22"/>
  <c r="D51" i="22" s="1"/>
  <c r="F52" i="22"/>
  <c r="D52" i="22" s="1"/>
  <c r="F59" i="22"/>
  <c r="D59" i="22" s="1"/>
  <c r="F60" i="22"/>
  <c r="D60" i="22" s="1"/>
  <c r="F61" i="22"/>
  <c r="D61" i="22" s="1"/>
  <c r="F62" i="22"/>
  <c r="D62" i="22" s="1"/>
  <c r="F63" i="22"/>
  <c r="D63" i="22" s="1"/>
  <c r="F64" i="22"/>
  <c r="D64" i="22" s="1"/>
  <c r="F65" i="22"/>
  <c r="D65" i="22" s="1"/>
  <c r="AB44" i="14" l="1"/>
  <c r="H44" i="14"/>
  <c r="AB43" i="14"/>
  <c r="H43" i="14"/>
  <c r="AB42" i="14"/>
  <c r="H42" i="14"/>
  <c r="AB41" i="14"/>
  <c r="H41" i="14"/>
  <c r="AB40" i="14"/>
  <c r="H40" i="14"/>
  <c r="AB39" i="14"/>
  <c r="H39" i="14"/>
  <c r="AB38" i="14"/>
  <c r="H38" i="14"/>
  <c r="AB37" i="14"/>
  <c r="H37" i="14"/>
  <c r="AB36" i="14"/>
  <c r="H36" i="14"/>
  <c r="AB35" i="14"/>
  <c r="H35" i="14"/>
  <c r="AB34" i="14"/>
  <c r="H34" i="14"/>
  <c r="AB33" i="14"/>
  <c r="H33" i="14"/>
  <c r="AB32" i="14"/>
  <c r="H32" i="14"/>
  <c r="AB31" i="14"/>
  <c r="H31" i="14"/>
  <c r="AB30" i="14"/>
  <c r="H30" i="14"/>
  <c r="AB29" i="14"/>
  <c r="H29" i="14"/>
  <c r="AB28" i="14"/>
  <c r="F24" i="22"/>
  <c r="H28" i="14"/>
  <c r="AB27" i="14"/>
  <c r="H27" i="14"/>
  <c r="AB26" i="14"/>
  <c r="H26" i="14"/>
  <c r="AB25" i="14"/>
  <c r="H25" i="14"/>
  <c r="AB24" i="14"/>
  <c r="H24" i="14"/>
  <c r="AB23" i="14"/>
  <c r="H23" i="14"/>
  <c r="AB22" i="14"/>
  <c r="H22" i="14"/>
  <c r="AB21" i="14"/>
  <c r="H21" i="14"/>
  <c r="AB20" i="14"/>
  <c r="H20" i="14"/>
  <c r="AB19" i="14"/>
  <c r="H19" i="14"/>
  <c r="AB18" i="14"/>
  <c r="H18" i="14"/>
  <c r="AB17" i="14"/>
  <c r="H17" i="14"/>
  <c r="AB16" i="14"/>
  <c r="H16" i="14"/>
  <c r="AB15" i="14"/>
  <c r="H15" i="14"/>
  <c r="AB14" i="14"/>
  <c r="H14" i="14"/>
  <c r="AB13" i="14"/>
  <c r="H13" i="14"/>
  <c r="AB12" i="14"/>
  <c r="AB11" i="14"/>
  <c r="H11" i="14"/>
  <c r="G8" i="22" l="1"/>
  <c r="H8" i="22"/>
  <c r="J8" i="22"/>
  <c r="K8" i="22"/>
  <c r="L8" i="22"/>
  <c r="M8" i="22"/>
  <c r="G9" i="22"/>
  <c r="H9" i="22"/>
  <c r="J9" i="22"/>
  <c r="K9" i="22"/>
  <c r="L9" i="22"/>
  <c r="M9" i="22"/>
  <c r="G10" i="22"/>
  <c r="H10" i="22"/>
  <c r="J10" i="22"/>
  <c r="K10" i="22"/>
  <c r="L10" i="22"/>
  <c r="M10" i="22"/>
  <c r="G11" i="22"/>
  <c r="H11" i="22"/>
  <c r="J11" i="22"/>
  <c r="K11" i="22"/>
  <c r="L11" i="22"/>
  <c r="M11" i="22"/>
  <c r="G12" i="22"/>
  <c r="H12" i="22"/>
  <c r="J12" i="22"/>
  <c r="K12" i="22"/>
  <c r="L12" i="22"/>
  <c r="M12" i="22"/>
  <c r="G13" i="22"/>
  <c r="H13" i="22"/>
  <c r="J13" i="22"/>
  <c r="K13" i="22"/>
  <c r="L13" i="22"/>
  <c r="M13" i="22"/>
  <c r="G14" i="22"/>
  <c r="H14" i="22"/>
  <c r="J14" i="22"/>
  <c r="K14" i="22"/>
  <c r="L14" i="22"/>
  <c r="M14" i="22"/>
  <c r="G15" i="22"/>
  <c r="H15" i="22"/>
  <c r="J15" i="22"/>
  <c r="K15" i="22"/>
  <c r="L15" i="22"/>
  <c r="M15" i="22"/>
  <c r="G16" i="22"/>
  <c r="H16" i="22"/>
  <c r="J16" i="22"/>
  <c r="K16" i="22"/>
  <c r="L16" i="22"/>
  <c r="M16" i="22"/>
  <c r="G17" i="22"/>
  <c r="H17" i="22"/>
  <c r="J17" i="22"/>
  <c r="K17" i="22"/>
  <c r="L17" i="22"/>
  <c r="M17" i="22"/>
  <c r="G18" i="22"/>
  <c r="H18" i="22"/>
  <c r="J18" i="22"/>
  <c r="K18" i="22"/>
  <c r="L18" i="22"/>
  <c r="M18" i="22"/>
  <c r="G19" i="22"/>
  <c r="H19" i="22"/>
  <c r="J19" i="22"/>
  <c r="K19" i="22"/>
  <c r="L19" i="22"/>
  <c r="M19" i="22"/>
  <c r="G20" i="22"/>
  <c r="H20" i="22"/>
  <c r="J20" i="22"/>
  <c r="K20" i="22"/>
  <c r="L20" i="22"/>
  <c r="M20" i="22"/>
  <c r="G21" i="22"/>
  <c r="H21" i="22"/>
  <c r="J21" i="22"/>
  <c r="K21" i="22"/>
  <c r="L21" i="22"/>
  <c r="M21" i="22"/>
  <c r="G22" i="22"/>
  <c r="H22" i="22"/>
  <c r="J22" i="22"/>
  <c r="K22" i="22"/>
  <c r="L22" i="22"/>
  <c r="M22" i="22"/>
  <c r="G23" i="22"/>
  <c r="H23" i="22"/>
  <c r="J23" i="22"/>
  <c r="K23" i="22"/>
  <c r="L23" i="22"/>
  <c r="M23" i="22"/>
  <c r="G24" i="22"/>
  <c r="H24" i="22"/>
  <c r="J24" i="22"/>
  <c r="K24" i="22"/>
  <c r="L24" i="22"/>
  <c r="M24" i="22"/>
  <c r="G25" i="22"/>
  <c r="H25" i="22"/>
  <c r="J25" i="22"/>
  <c r="K25" i="22"/>
  <c r="L25" i="22"/>
  <c r="M25" i="22"/>
  <c r="G26" i="22"/>
  <c r="H26" i="22"/>
  <c r="J26" i="22"/>
  <c r="K26" i="22"/>
  <c r="L26" i="22"/>
  <c r="M26" i="22"/>
  <c r="G27" i="22"/>
  <c r="H27" i="22"/>
  <c r="J27" i="22"/>
  <c r="K27" i="22"/>
  <c r="L27" i="22"/>
  <c r="M27" i="22"/>
  <c r="G28" i="22"/>
  <c r="H28" i="22"/>
  <c r="J28" i="22"/>
  <c r="K28" i="22"/>
  <c r="L28" i="22"/>
  <c r="M28" i="22"/>
  <c r="G29" i="22"/>
  <c r="H29" i="22"/>
  <c r="J29" i="22"/>
  <c r="K29" i="22"/>
  <c r="L29" i="22"/>
  <c r="M29" i="22"/>
  <c r="G30" i="22"/>
  <c r="H30" i="22"/>
  <c r="J30" i="22"/>
  <c r="K30" i="22"/>
  <c r="L30" i="22"/>
  <c r="M30" i="22"/>
  <c r="G31" i="22"/>
  <c r="H31" i="22"/>
  <c r="J31" i="22"/>
  <c r="K31" i="22"/>
  <c r="L31" i="22"/>
  <c r="M31" i="22"/>
  <c r="G32" i="22"/>
  <c r="H32" i="22"/>
  <c r="J32" i="22"/>
  <c r="K32" i="22"/>
  <c r="L32" i="22"/>
  <c r="M32" i="22"/>
  <c r="G33" i="22"/>
  <c r="H33" i="22"/>
  <c r="J33" i="22"/>
  <c r="K33" i="22"/>
  <c r="L33" i="22"/>
  <c r="M33" i="22"/>
  <c r="G34" i="22"/>
  <c r="H34" i="22"/>
  <c r="J34" i="22"/>
  <c r="K34" i="22"/>
  <c r="L34" i="22"/>
  <c r="M34" i="22"/>
  <c r="G35" i="22"/>
  <c r="H35" i="22"/>
  <c r="J35" i="22"/>
  <c r="K35" i="22"/>
  <c r="L35" i="22"/>
  <c r="M35" i="22"/>
  <c r="G36" i="22"/>
  <c r="H36" i="22"/>
  <c r="J36" i="22"/>
  <c r="K36" i="22"/>
  <c r="L36" i="22"/>
  <c r="M36" i="22"/>
  <c r="G37" i="22"/>
  <c r="H37" i="22"/>
  <c r="J37" i="22"/>
  <c r="K37" i="22"/>
  <c r="L37" i="22"/>
  <c r="M37" i="22"/>
  <c r="G38" i="22"/>
  <c r="H38" i="22"/>
  <c r="J38" i="22"/>
  <c r="K38" i="22"/>
  <c r="L38" i="22"/>
  <c r="M38" i="22"/>
  <c r="G39" i="22"/>
  <c r="H39" i="22"/>
  <c r="J39" i="22"/>
  <c r="K39" i="22"/>
  <c r="L39" i="22"/>
  <c r="M39" i="22"/>
  <c r="G40" i="22"/>
  <c r="H40" i="22"/>
  <c r="J40" i="22"/>
  <c r="K40" i="22"/>
  <c r="L40" i="22"/>
  <c r="M40" i="22"/>
  <c r="G41" i="22"/>
  <c r="H41" i="22"/>
  <c r="J41" i="22"/>
  <c r="K41" i="22"/>
  <c r="L41" i="22"/>
  <c r="M41" i="22"/>
  <c r="I42" i="22"/>
  <c r="H7" i="22"/>
  <c r="J7" i="22"/>
  <c r="K7" i="22"/>
  <c r="L7" i="22"/>
  <c r="M7" i="22"/>
  <c r="G7" i="22"/>
  <c r="N39" i="22" l="1"/>
  <c r="N40" i="22"/>
  <c r="AB45" i="14"/>
  <c r="N41" i="22" s="1"/>
  <c r="AB46" i="14"/>
  <c r="N42" i="22" s="1"/>
  <c r="AB47" i="14"/>
  <c r="N43" i="22" s="1"/>
  <c r="AB48" i="14"/>
  <c r="N44" i="22" s="1"/>
  <c r="AB49" i="14"/>
  <c r="N45" i="22" s="1"/>
  <c r="AB50" i="14"/>
  <c r="N46" i="22" s="1"/>
  <c r="AB51" i="14"/>
  <c r="N47" i="22" s="1"/>
  <c r="N30" i="22"/>
  <c r="N29" i="22"/>
  <c r="N28" i="22"/>
  <c r="N27" i="22"/>
  <c r="N26" i="22"/>
  <c r="I26" i="22"/>
  <c r="I27" i="22"/>
  <c r="I28" i="22"/>
  <c r="I29" i="22"/>
  <c r="I30" i="22"/>
  <c r="I31" i="22"/>
  <c r="I32" i="22"/>
  <c r="F25" i="22"/>
  <c r="F26" i="22"/>
  <c r="F27" i="22"/>
  <c r="F28" i="22"/>
  <c r="F29" i="22"/>
  <c r="F30" i="22"/>
  <c r="F31" i="22"/>
  <c r="F32" i="22"/>
  <c r="I25" i="22"/>
  <c r="N25" i="22"/>
  <c r="N38" i="22"/>
  <c r="F38" i="22"/>
  <c r="I38" i="22"/>
  <c r="N37" i="22"/>
  <c r="F37" i="22"/>
  <c r="I37" i="22"/>
  <c r="N36" i="22"/>
  <c r="F36" i="22"/>
  <c r="I36" i="22"/>
  <c r="N35" i="22"/>
  <c r="F35" i="22"/>
  <c r="I35" i="22"/>
  <c r="N34" i="22"/>
  <c r="F34" i="22"/>
  <c r="I34" i="22"/>
  <c r="N33" i="22"/>
  <c r="F33" i="22"/>
  <c r="I33" i="22"/>
  <c r="N18" i="22"/>
  <c r="F69" i="22"/>
  <c r="D69" i="22" s="1"/>
  <c r="F70" i="22"/>
  <c r="D70" i="22" s="1"/>
  <c r="F71" i="22"/>
  <c r="D71" i="22" s="1"/>
  <c r="F72" i="22"/>
  <c r="D72" i="22" s="1"/>
  <c r="F73" i="22"/>
  <c r="D73" i="22" s="1"/>
  <c r="F74" i="22"/>
  <c r="D74" i="22" s="1"/>
  <c r="F75" i="22"/>
  <c r="D75" i="22" s="1"/>
  <c r="F76" i="22"/>
  <c r="D76" i="22" s="1"/>
  <c r="F77" i="22"/>
  <c r="D77" i="22" s="1"/>
  <c r="F78" i="22"/>
  <c r="D78" i="22" s="1"/>
  <c r="F79" i="22"/>
  <c r="D79" i="22" s="1"/>
  <c r="F80" i="22"/>
  <c r="D80" i="22" s="1"/>
  <c r="F81" i="22"/>
  <c r="D81" i="22" s="1"/>
  <c r="F82" i="22"/>
  <c r="D82" i="22" s="1"/>
  <c r="F83" i="22"/>
  <c r="D83" i="22" s="1"/>
  <c r="F84" i="22"/>
  <c r="D84" i="22" s="1"/>
  <c r="F85" i="22"/>
  <c r="D85" i="22" s="1"/>
  <c r="F86" i="22"/>
  <c r="D86" i="22" s="1"/>
  <c r="F87" i="22"/>
  <c r="D87" i="22" s="1"/>
  <c r="F88" i="22"/>
  <c r="D88" i="22" s="1"/>
  <c r="F89" i="22"/>
  <c r="D89" i="22" s="1"/>
  <c r="F90" i="22"/>
  <c r="D90" i="22" s="1"/>
  <c r="F91" i="22"/>
  <c r="D91" i="22" s="1"/>
  <c r="F92" i="22"/>
  <c r="D92" i="22" s="1"/>
  <c r="F93" i="22"/>
  <c r="D93" i="22" s="1"/>
  <c r="F94" i="22"/>
  <c r="D94" i="22" s="1"/>
  <c r="F95" i="22"/>
  <c r="D95" i="22" s="1"/>
  <c r="F96" i="22"/>
  <c r="D96" i="22" s="1"/>
  <c r="F97" i="22"/>
  <c r="D97" i="22" s="1"/>
  <c r="F98" i="22"/>
  <c r="D98" i="22" s="1"/>
  <c r="F99" i="22"/>
  <c r="D99" i="22" s="1"/>
  <c r="F100" i="22"/>
  <c r="D100" i="22" s="1"/>
  <c r="F101" i="22"/>
  <c r="D101" i="22" s="1"/>
  <c r="F102" i="22"/>
  <c r="D102" i="22" s="1"/>
  <c r="F103" i="22"/>
  <c r="D103" i="22" s="1"/>
  <c r="F104" i="22"/>
  <c r="D104" i="22" s="1"/>
  <c r="F105" i="22"/>
  <c r="D105" i="22" s="1"/>
  <c r="F106" i="22"/>
  <c r="D106" i="22" s="1"/>
  <c r="F68" i="22"/>
  <c r="D68" i="22" s="1"/>
  <c r="F67" i="22"/>
  <c r="D67" i="22" s="1"/>
  <c r="F66" i="22"/>
  <c r="D66" i="22" s="1"/>
  <c r="F58" i="22"/>
  <c r="D58" i="22" s="1"/>
  <c r="F57" i="22"/>
  <c r="D57" i="22" s="1"/>
  <c r="F56" i="22"/>
  <c r="D56" i="22" s="1"/>
  <c r="F55" i="22"/>
  <c r="D55" i="22" s="1"/>
  <c r="F54" i="22"/>
  <c r="D54" i="22" s="1"/>
  <c r="F53" i="22"/>
  <c r="D53" i="22" s="1"/>
  <c r="F47" i="22"/>
  <c r="D47" i="22" s="1"/>
  <c r="F46" i="22"/>
  <c r="D46" i="22" s="1"/>
  <c r="F45" i="22"/>
  <c r="D45" i="22" s="1"/>
  <c r="F44" i="22"/>
  <c r="D44" i="22" s="1"/>
  <c r="F43" i="22"/>
  <c r="D43" i="22" s="1"/>
  <c r="F42" i="22"/>
  <c r="D42" i="22" s="1"/>
  <c r="F41" i="22"/>
  <c r="D41" i="22" s="1"/>
  <c r="H45" i="14"/>
  <c r="I41" i="22" s="1"/>
  <c r="F40" i="22"/>
  <c r="I40" i="22"/>
  <c r="F39" i="22"/>
  <c r="I39" i="22"/>
  <c r="N32" i="22"/>
  <c r="N31" i="22"/>
  <c r="N24" i="22"/>
  <c r="I24" i="22"/>
  <c r="N23" i="22"/>
  <c r="F23" i="22"/>
  <c r="I23" i="22"/>
  <c r="N22" i="22"/>
  <c r="F22" i="22"/>
  <c r="I22" i="22"/>
  <c r="N21" i="22"/>
  <c r="F21" i="22"/>
  <c r="I21" i="22"/>
  <c r="N20" i="22"/>
  <c r="F20" i="22"/>
  <c r="I20" i="22"/>
  <c r="N19" i="22"/>
  <c r="F19" i="22"/>
  <c r="I19" i="22"/>
  <c r="F18" i="22"/>
  <c r="I18" i="22"/>
  <c r="N17" i="22"/>
  <c r="F17" i="22"/>
  <c r="I17" i="22"/>
  <c r="N16" i="22"/>
  <c r="F16" i="22"/>
  <c r="I16" i="22"/>
  <c r="N15" i="22"/>
  <c r="F15" i="22"/>
  <c r="I15" i="22"/>
  <c r="N14" i="22"/>
  <c r="F14" i="22"/>
  <c r="I14" i="22"/>
  <c r="N13" i="22"/>
  <c r="F13" i="22"/>
  <c r="I13" i="22"/>
  <c r="N12" i="22"/>
  <c r="F12" i="22"/>
  <c r="I12" i="22"/>
  <c r="N11" i="22"/>
  <c r="F11" i="22"/>
  <c r="I11" i="22"/>
  <c r="N10" i="22"/>
  <c r="F10" i="22"/>
  <c r="I10" i="22"/>
  <c r="N9" i="22"/>
  <c r="F9" i="22"/>
  <c r="I9" i="22"/>
  <c r="F8" i="22"/>
  <c r="I8" i="22"/>
  <c r="N8" i="22"/>
  <c r="I7" i="22"/>
  <c r="F7" i="22"/>
  <c r="N7" i="22"/>
  <c r="D15" i="22" l="1"/>
  <c r="D8" i="22"/>
  <c r="D11" i="22"/>
  <c r="D22" i="22"/>
  <c r="D40" i="22"/>
  <c r="D37" i="22"/>
  <c r="D27" i="22"/>
  <c r="D14" i="22"/>
  <c r="D21" i="22"/>
  <c r="D26" i="22"/>
  <c r="D9" i="22"/>
  <c r="D13" i="22"/>
  <c r="D17" i="22"/>
  <c r="D20" i="22"/>
  <c r="D39" i="22"/>
  <c r="D35" i="22"/>
  <c r="D29" i="22"/>
  <c r="D25" i="22"/>
  <c r="D24" i="22"/>
  <c r="E7" i="22"/>
  <c r="D7" i="22"/>
  <c r="C7" i="22" s="1"/>
  <c r="D33" i="22"/>
  <c r="D31" i="22"/>
  <c r="D10" i="22"/>
  <c r="D18" i="22"/>
  <c r="D36" i="22"/>
  <c r="D30" i="22"/>
  <c r="D12" i="22"/>
  <c r="D16" i="22"/>
  <c r="D19" i="22"/>
  <c r="D23" i="22"/>
  <c r="D34" i="22"/>
  <c r="D38" i="22"/>
  <c r="D32" i="22"/>
  <c r="D28" i="22"/>
  <c r="E104" i="22"/>
  <c r="E99" i="22"/>
  <c r="E98" i="22"/>
  <c r="E97" i="22"/>
  <c r="E96" i="22"/>
  <c r="E103" i="22"/>
  <c r="E106" i="22"/>
  <c r="E101" i="22"/>
  <c r="E105" i="22"/>
  <c r="E95" i="22"/>
  <c r="E102" i="22"/>
  <c r="E100" i="22"/>
  <c r="E9" i="22"/>
  <c r="E13" i="22"/>
  <c r="E24" i="22"/>
  <c r="E8" i="22"/>
  <c r="E11" i="22"/>
  <c r="E15" i="22"/>
  <c r="E22" i="22"/>
  <c r="E40" i="22"/>
  <c r="E43" i="22"/>
  <c r="E46" i="22"/>
  <c r="E48" i="22"/>
  <c r="E50" i="22"/>
  <c r="E52" i="22"/>
  <c r="E54" i="22"/>
  <c r="E56" i="22"/>
  <c r="E34" i="22"/>
  <c r="E38" i="22"/>
  <c r="E32" i="22"/>
  <c r="E28" i="22"/>
  <c r="E10" i="22"/>
  <c r="E14" i="22"/>
  <c r="E18" i="22"/>
  <c r="E21" i="22"/>
  <c r="E44" i="22"/>
  <c r="E94" i="22"/>
  <c r="E92" i="22"/>
  <c r="E90" i="22"/>
  <c r="E88" i="22"/>
  <c r="E86" i="22"/>
  <c r="E84" i="22"/>
  <c r="E82" i="22"/>
  <c r="E80" i="22"/>
  <c r="E78" i="22"/>
  <c r="E76" i="22"/>
  <c r="E74" i="22"/>
  <c r="E72" i="22"/>
  <c r="E70" i="22"/>
  <c r="E68" i="22"/>
  <c r="E66" i="22"/>
  <c r="E64" i="22"/>
  <c r="E62" i="22"/>
  <c r="E60" i="22"/>
  <c r="E58" i="22"/>
  <c r="E33" i="22"/>
  <c r="E37" i="22"/>
  <c r="E31" i="22"/>
  <c r="E27" i="22"/>
  <c r="E17" i="22"/>
  <c r="E20" i="22"/>
  <c r="E39" i="22"/>
  <c r="E41" i="22"/>
  <c r="E45" i="22"/>
  <c r="E47" i="22"/>
  <c r="E49" i="22"/>
  <c r="E51" i="22"/>
  <c r="E53" i="22"/>
  <c r="E55" i="22"/>
  <c r="E36" i="22"/>
  <c r="E30" i="22"/>
  <c r="E26" i="22"/>
  <c r="E12" i="22"/>
  <c r="E16" i="22"/>
  <c r="E19" i="22"/>
  <c r="E23" i="22"/>
  <c r="E42" i="22"/>
  <c r="E93" i="22"/>
  <c r="E91" i="22"/>
  <c r="E89" i="22"/>
  <c r="E87" i="22"/>
  <c r="E85" i="22"/>
  <c r="E83" i="22"/>
  <c r="E81" i="22"/>
  <c r="E79" i="22"/>
  <c r="E77" i="22"/>
  <c r="E75" i="22"/>
  <c r="E73" i="22"/>
  <c r="E71" i="22"/>
  <c r="E69" i="22"/>
  <c r="E67" i="22"/>
  <c r="E65" i="22"/>
  <c r="E63" i="22"/>
  <c r="E61" i="22"/>
  <c r="E59" i="22"/>
  <c r="E57" i="22"/>
  <c r="E35" i="22"/>
  <c r="E29" i="22"/>
  <c r="E25" i="22"/>
  <c r="C8" i="22" l="1"/>
  <c r="C9" i="22" s="1"/>
  <c r="B7" i="22"/>
  <c r="B8" i="22" l="1"/>
  <c r="C10" i="22"/>
  <c r="B9" i="22"/>
  <c r="C11" i="22" l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C44" i="22" s="1"/>
  <c r="C45" i="22" s="1"/>
  <c r="C46" i="22" s="1"/>
  <c r="C47" i="22" s="1"/>
  <c r="C48" i="22" s="1"/>
  <c r="C49" i="22" s="1"/>
  <c r="C50" i="22" s="1"/>
  <c r="C51" i="22" s="1"/>
  <c r="C52" i="22" s="1"/>
  <c r="C53" i="22" s="1"/>
  <c r="C54" i="22" s="1"/>
  <c r="C55" i="22" s="1"/>
  <c r="C56" i="22" s="1"/>
  <c r="C57" i="22" s="1"/>
  <c r="C58" i="22" s="1"/>
  <c r="C59" i="22" s="1"/>
  <c r="C60" i="22" s="1"/>
  <c r="C61" i="22" s="1"/>
  <c r="C62" i="22" s="1"/>
  <c r="C63" i="22" s="1"/>
  <c r="C64" i="22" s="1"/>
  <c r="C65" i="22" s="1"/>
  <c r="C66" i="22" s="1"/>
  <c r="C67" i="22" s="1"/>
  <c r="C68" i="22" s="1"/>
  <c r="C69" i="22" s="1"/>
  <c r="C70" i="22" s="1"/>
  <c r="C71" i="22" s="1"/>
  <c r="C72" i="22" s="1"/>
  <c r="C73" i="22" s="1"/>
  <c r="C74" i="22" s="1"/>
  <c r="C75" i="22" s="1"/>
  <c r="C76" i="22" s="1"/>
  <c r="C77" i="22" s="1"/>
  <c r="C78" i="22" s="1"/>
  <c r="C79" i="22" s="1"/>
  <c r="C80" i="22" s="1"/>
  <c r="C81" i="22" s="1"/>
  <c r="C82" i="22" s="1"/>
  <c r="C83" i="22" s="1"/>
  <c r="C84" i="22" s="1"/>
  <c r="C85" i="22" s="1"/>
  <c r="C86" i="22" s="1"/>
  <c r="C87" i="22" s="1"/>
  <c r="C88" i="22" s="1"/>
  <c r="C89" i="22" s="1"/>
  <c r="C90" i="22" s="1"/>
  <c r="C91" i="22" s="1"/>
  <c r="C92" i="22" s="1"/>
  <c r="C93" i="22" s="1"/>
  <c r="C94" i="22" s="1"/>
  <c r="C95" i="22" s="1"/>
  <c r="C96" i="22" s="1"/>
  <c r="C97" i="22" s="1"/>
  <c r="C98" i="22" s="1"/>
  <c r="C99" i="22" s="1"/>
  <c r="C100" i="22" s="1"/>
  <c r="C101" i="22" s="1"/>
  <c r="C102" i="22" s="1"/>
  <c r="C103" i="22" s="1"/>
  <c r="C104" i="22" s="1"/>
  <c r="C105" i="22" s="1"/>
  <c r="C106" i="22" s="1"/>
  <c r="B10" i="22"/>
  <c r="B11" i="22" l="1"/>
  <c r="B12" i="22" l="1"/>
  <c r="B13" i="22" l="1"/>
  <c r="B14" i="22" l="1"/>
  <c r="B15" i="22" l="1"/>
  <c r="B16" i="22" l="1"/>
  <c r="B17" i="22" l="1"/>
  <c r="B18" i="22" l="1"/>
  <c r="B19" i="22" l="1"/>
  <c r="B20" i="22" l="1"/>
  <c r="B22" i="22" l="1"/>
  <c r="B21" i="22"/>
  <c r="B23" i="22" l="1"/>
  <c r="B24" i="22" l="1"/>
  <c r="B25" i="22" l="1"/>
  <c r="B26" i="22" l="1"/>
  <c r="B27" i="22" l="1"/>
  <c r="B28" i="22" l="1"/>
  <c r="B29" i="22" l="1"/>
  <c r="B30" i="22" l="1"/>
  <c r="B31" i="22" l="1"/>
  <c r="B32" i="22" l="1"/>
  <c r="B33" i="22" l="1"/>
  <c r="B34" i="22" l="1"/>
  <c r="B35" i="22" l="1"/>
  <c r="B36" i="22" l="1"/>
  <c r="B37" i="22" l="1"/>
  <c r="B38" i="22" l="1"/>
  <c r="B39" i="22" l="1"/>
  <c r="B40" i="22" l="1"/>
  <c r="B41" i="22" l="1"/>
  <c r="B42" i="22" l="1"/>
  <c r="B43" i="22" l="1"/>
  <c r="B44" i="22" l="1"/>
  <c r="B45" i="22" l="1"/>
  <c r="B46" i="22" l="1"/>
  <c r="B47" i="22" l="1"/>
  <c r="B48" i="22" l="1"/>
  <c r="B49" i="22" l="1"/>
  <c r="B50" i="22" l="1"/>
  <c r="B51" i="22" l="1"/>
  <c r="B52" i="22" l="1"/>
  <c r="B53" i="22" l="1"/>
  <c r="B54" i="22" l="1"/>
  <c r="B55" i="22" l="1"/>
  <c r="B56" i="22" l="1"/>
  <c r="B57" i="22" l="1"/>
  <c r="B58" i="22" l="1"/>
  <c r="B59" i="22" l="1"/>
  <c r="B60" i="22" l="1"/>
  <c r="B61" i="22" l="1"/>
  <c r="B62" i="22" l="1"/>
  <c r="B63" i="22" l="1"/>
  <c r="B64" i="22" l="1"/>
  <c r="B65" i="22" l="1"/>
  <c r="B66" i="22" l="1"/>
  <c r="B67" i="22" l="1"/>
  <c r="B68" i="22" l="1"/>
  <c r="B69" i="22" l="1"/>
  <c r="B70" i="22" l="1"/>
  <c r="B71" i="22" l="1"/>
  <c r="B72" i="22" l="1"/>
  <c r="B73" i="22" l="1"/>
  <c r="B74" i="22" l="1"/>
  <c r="B75" i="22" l="1"/>
  <c r="B76" i="22" l="1"/>
  <c r="B77" i="22" l="1"/>
  <c r="B78" i="22" l="1"/>
  <c r="B79" i="22" l="1"/>
  <c r="B80" i="22" l="1"/>
  <c r="B81" i="22" l="1"/>
  <c r="B82" i="22" l="1"/>
  <c r="B83" i="22" l="1"/>
  <c r="B84" i="22" l="1"/>
  <c r="B85" i="22" l="1"/>
  <c r="B86" i="22" l="1"/>
  <c r="B87" i="22" l="1"/>
  <c r="B88" i="22" l="1"/>
  <c r="B89" i="22" l="1"/>
  <c r="B90" i="22" l="1"/>
  <c r="B91" i="22" l="1"/>
  <c r="B92" i="22" l="1"/>
  <c r="B93" i="22" l="1"/>
  <c r="B94" i="22" l="1"/>
  <c r="B95" i="22"/>
  <c r="B96" i="22" l="1"/>
  <c r="B98" i="22" l="1"/>
  <c r="B97" i="22"/>
  <c r="B99" i="22" l="1"/>
  <c r="B100" i="22" l="1"/>
  <c r="B102" i="22" l="1"/>
  <c r="B101" i="22"/>
  <c r="B103" i="22" l="1"/>
  <c r="B104" i="22" l="1"/>
  <c r="B105" i="22" l="1"/>
  <c r="B106" i="22" l="1"/>
  <c r="S8" i="22" l="1"/>
  <c r="T8" i="22"/>
  <c r="U8" i="22"/>
</calcChain>
</file>

<file path=xl/sharedStrings.xml><?xml version="1.0" encoding="utf-8"?>
<sst xmlns="http://schemas.openxmlformats.org/spreadsheetml/2006/main" count="950" uniqueCount="683">
  <si>
    <t>階数</t>
    <rPh sb="0" eb="2">
      <t>カイスウ</t>
    </rPh>
    <phoneticPr fontId="2"/>
  </si>
  <si>
    <t>部屋名</t>
    <rPh sb="0" eb="2">
      <t>ヘヤ</t>
    </rPh>
    <rPh sb="2" eb="3">
      <t>メイ</t>
    </rPh>
    <phoneticPr fontId="2"/>
  </si>
  <si>
    <t>単位</t>
    <rPh sb="0" eb="2">
      <t>タンイ</t>
    </rPh>
    <phoneticPr fontId="2"/>
  </si>
  <si>
    <t>型式</t>
    <rPh sb="0" eb="2">
      <t>カタシキ</t>
    </rPh>
    <phoneticPr fontId="2"/>
  </si>
  <si>
    <t>種別</t>
    <rPh sb="0" eb="2">
      <t>シュベツ</t>
    </rPh>
    <phoneticPr fontId="2"/>
  </si>
  <si>
    <t>区分</t>
    <rPh sb="0" eb="2">
      <t>クブン</t>
    </rPh>
    <phoneticPr fontId="2"/>
  </si>
  <si>
    <t>屋外</t>
    <rPh sb="0" eb="2">
      <t>オクガイ</t>
    </rPh>
    <phoneticPr fontId="2"/>
  </si>
  <si>
    <t>スプリンクラー</t>
    <phoneticPr fontId="2"/>
  </si>
  <si>
    <t>エレベーター</t>
    <phoneticPr fontId="2"/>
  </si>
  <si>
    <t>エスカレーター</t>
    <phoneticPr fontId="2"/>
  </si>
  <si>
    <t>工期</t>
    <rPh sb="0" eb="2">
      <t>コウキ</t>
    </rPh>
    <phoneticPr fontId="2"/>
  </si>
  <si>
    <t>空調</t>
  </si>
  <si>
    <t>給排水衛生</t>
  </si>
  <si>
    <t>消火</t>
  </si>
  <si>
    <t>屋内消火栓</t>
  </si>
  <si>
    <t>工事名称</t>
    <rPh sb="0" eb="2">
      <t>コウジ</t>
    </rPh>
    <rPh sb="2" eb="4">
      <t>メイショウ</t>
    </rPh>
    <phoneticPr fontId="2"/>
  </si>
  <si>
    <t>数量</t>
    <rPh sb="0" eb="2">
      <t>スウリョウ</t>
    </rPh>
    <phoneticPr fontId="2"/>
  </si>
  <si>
    <t>設備情報</t>
    <rPh sb="0" eb="2">
      <t>セツビ</t>
    </rPh>
    <rPh sb="2" eb="4">
      <t>ジョウホウ</t>
    </rPh>
    <phoneticPr fontId="2"/>
  </si>
  <si>
    <t>空調</t>
    <phoneticPr fontId="2"/>
  </si>
  <si>
    <t>換気</t>
    <phoneticPr fontId="2"/>
  </si>
  <si>
    <t>排煙</t>
    <phoneticPr fontId="2"/>
  </si>
  <si>
    <t>給排水衛生</t>
    <phoneticPr fontId="2"/>
  </si>
  <si>
    <t>消火ポンプ</t>
  </si>
  <si>
    <t>屋内消火栓</t>
    <phoneticPr fontId="2"/>
  </si>
  <si>
    <t>屋外消火栓</t>
    <phoneticPr fontId="2"/>
  </si>
  <si>
    <t>連結送水管</t>
    <phoneticPr fontId="2"/>
  </si>
  <si>
    <t>その他消火</t>
    <phoneticPr fontId="2"/>
  </si>
  <si>
    <t>その他昇降機</t>
    <phoneticPr fontId="2"/>
  </si>
  <si>
    <t>昇降機その他</t>
  </si>
  <si>
    <t>このシートは、入力シートのプルダウンメニューの編集時以外は、修正しないこと。</t>
    <rPh sb="7" eb="9">
      <t>ニュウリョク</t>
    </rPh>
    <rPh sb="23" eb="25">
      <t>ヘンシュウ</t>
    </rPh>
    <rPh sb="25" eb="26">
      <t>ジ</t>
    </rPh>
    <rPh sb="26" eb="28">
      <t>イガイ</t>
    </rPh>
    <rPh sb="30" eb="32">
      <t>シュウセイ</t>
    </rPh>
    <phoneticPr fontId="2"/>
  </si>
  <si>
    <t>種別セル名</t>
    <rPh sb="0" eb="2">
      <t>シュベツ</t>
    </rPh>
    <rPh sb="4" eb="5">
      <t>メイ</t>
    </rPh>
    <phoneticPr fontId="2"/>
  </si>
  <si>
    <t>換気</t>
    <rPh sb="0" eb="2">
      <t>カンキ</t>
    </rPh>
    <phoneticPr fontId="2"/>
  </si>
  <si>
    <t>排煙</t>
    <rPh sb="0" eb="2">
      <t>ハイエン</t>
    </rPh>
    <phoneticPr fontId="2"/>
  </si>
  <si>
    <t>消火</t>
    <phoneticPr fontId="2"/>
  </si>
  <si>
    <t>型式セル名</t>
    <rPh sb="0" eb="2">
      <t>カタシキ</t>
    </rPh>
    <rPh sb="4" eb="5">
      <t>メイ</t>
    </rPh>
    <phoneticPr fontId="2"/>
  </si>
  <si>
    <t>現場名称</t>
    <rPh sb="0" eb="2">
      <t>ゲンバ</t>
    </rPh>
    <rPh sb="2" eb="4">
      <t>メイショウ</t>
    </rPh>
    <phoneticPr fontId="2"/>
  </si>
  <si>
    <t>機器コード</t>
    <rPh sb="0" eb="2">
      <t>キキ</t>
    </rPh>
    <phoneticPr fontId="2"/>
  </si>
  <si>
    <t>GHP-1</t>
    <phoneticPr fontId="2"/>
  </si>
  <si>
    <t>保全情報システム入力シート（機械設備）</t>
    <rPh sb="0" eb="2">
      <t>ホゼン</t>
    </rPh>
    <rPh sb="2" eb="4">
      <t>ジョウホウ</t>
    </rPh>
    <rPh sb="8" eb="10">
      <t>ニュウリョク</t>
    </rPh>
    <rPh sb="14" eb="16">
      <t>キカイ</t>
    </rPh>
    <rPh sb="16" eb="18">
      <t>セツビ</t>
    </rPh>
    <phoneticPr fontId="2"/>
  </si>
  <si>
    <t>工事種別</t>
    <rPh sb="0" eb="2">
      <t>コウジ</t>
    </rPh>
    <rPh sb="2" eb="4">
      <t>シュベツ</t>
    </rPh>
    <phoneticPr fontId="2"/>
  </si>
  <si>
    <t>名                        称</t>
  </si>
  <si>
    <t>計画
更新
年数
(年)</t>
    <rPh sb="0" eb="2">
      <t>ケイカク</t>
    </rPh>
    <rPh sb="3" eb="5">
      <t>コウシン</t>
    </rPh>
    <rPh sb="6" eb="8">
      <t>ネンスウ</t>
    </rPh>
    <rPh sb="10" eb="11">
      <t>ネン</t>
    </rPh>
    <phoneticPr fontId="2"/>
  </si>
  <si>
    <t>登録対象</t>
    <rPh sb="0" eb="2">
      <t>トウロク</t>
    </rPh>
    <rPh sb="2" eb="4">
      <t>タイショウ</t>
    </rPh>
    <phoneticPr fontId="2"/>
  </si>
  <si>
    <t>○</t>
  </si>
  <si>
    <t>○</t>
    <phoneticPr fontId="2"/>
  </si>
  <si>
    <t>機械設備</t>
  </si>
  <si>
    <t>鋼板製煙導</t>
    <phoneticPr fontId="2"/>
  </si>
  <si>
    <t>冷凍機</t>
    <phoneticPr fontId="2"/>
  </si>
  <si>
    <t>冷却塔</t>
    <phoneticPr fontId="2"/>
  </si>
  <si>
    <t>ﾀﾝｸ類</t>
    <phoneticPr fontId="2"/>
  </si>
  <si>
    <t>空調用ﾀﾞｸﾄ</t>
    <phoneticPr fontId="2"/>
  </si>
  <si>
    <t>換気</t>
  </si>
  <si>
    <t>送風機</t>
    <phoneticPr fontId="2"/>
  </si>
  <si>
    <t>排煙</t>
  </si>
  <si>
    <t>排煙機</t>
    <phoneticPr fontId="2"/>
  </si>
  <si>
    <t>排煙用ﾀﾞｸﾄ</t>
    <phoneticPr fontId="2"/>
  </si>
  <si>
    <t>自動制御</t>
  </si>
  <si>
    <t>自動制御機器類</t>
  </si>
  <si>
    <t>給湯ﾎﾞｲﾗｰ</t>
    <phoneticPr fontId="2"/>
  </si>
  <si>
    <t>鋼製立形ﾎﾞｲﾗｰ(給湯用)</t>
    <phoneticPr fontId="2"/>
  </si>
  <si>
    <t>湯沸器</t>
    <phoneticPr fontId="2"/>
  </si>
  <si>
    <t>消火ﾎﾟﾝﾌﾟ</t>
  </si>
  <si>
    <t>ｽﾌﾟﾘﾝｸﾗｰ</t>
  </si>
  <si>
    <t>その他消火</t>
  </si>
  <si>
    <t>施設名称</t>
    <rPh sb="0" eb="2">
      <t>シセツ</t>
    </rPh>
    <rPh sb="2" eb="4">
      <t>メイショウ</t>
    </rPh>
    <phoneticPr fontId="2"/>
  </si>
  <si>
    <t>工事名称</t>
    <rPh sb="0" eb="2">
      <t>コウジ</t>
    </rPh>
    <rPh sb="2" eb="4">
      <t>メイショウ</t>
    </rPh>
    <phoneticPr fontId="2"/>
  </si>
  <si>
    <t>受注者</t>
    <rPh sb="0" eb="3">
      <t>ジュチュウシャ</t>
    </rPh>
    <phoneticPr fontId="2"/>
  </si>
  <si>
    <t>HE-1</t>
    <phoneticPr fontId="2"/>
  </si>
  <si>
    <t>RA-1</t>
    <phoneticPr fontId="2"/>
  </si>
  <si>
    <t>RA-2</t>
  </si>
  <si>
    <t>RC-1</t>
    <phoneticPr fontId="2"/>
  </si>
  <si>
    <t>RC-2</t>
  </si>
  <si>
    <t>BS-1</t>
    <phoneticPr fontId="2"/>
  </si>
  <si>
    <t>BS-2</t>
  </si>
  <si>
    <t>BS-3</t>
  </si>
  <si>
    <t>BS-4</t>
  </si>
  <si>
    <t>BS-5</t>
  </si>
  <si>
    <t>BS-6</t>
  </si>
  <si>
    <t>BH-1</t>
    <phoneticPr fontId="2"/>
  </si>
  <si>
    <t>BH-2</t>
  </si>
  <si>
    <t>BH-3</t>
  </si>
  <si>
    <t>BH-4</t>
  </si>
  <si>
    <t>BHW-1</t>
    <phoneticPr fontId="2"/>
  </si>
  <si>
    <t>BHW-2</t>
  </si>
  <si>
    <t>BHW-3</t>
  </si>
  <si>
    <t>BHW-4</t>
  </si>
  <si>
    <t>RS-1</t>
    <phoneticPr fontId="2"/>
  </si>
  <si>
    <t>RS-2</t>
  </si>
  <si>
    <t>RR-1</t>
    <phoneticPr fontId="2"/>
  </si>
  <si>
    <t>RR-2</t>
  </si>
  <si>
    <t>RH-1</t>
    <phoneticPr fontId="2"/>
  </si>
  <si>
    <t>RH-2</t>
  </si>
  <si>
    <t>RHU-1</t>
    <phoneticPr fontId="2"/>
  </si>
  <si>
    <t>ACP-1</t>
    <phoneticPr fontId="2"/>
  </si>
  <si>
    <t>ACP-2</t>
  </si>
  <si>
    <t>CT-1</t>
    <phoneticPr fontId="2"/>
  </si>
  <si>
    <t>CT-2</t>
  </si>
  <si>
    <t>CT-3</t>
  </si>
  <si>
    <t>CT-4</t>
  </si>
  <si>
    <t>CT-5</t>
  </si>
  <si>
    <t>CT-6</t>
  </si>
  <si>
    <t>CT-7</t>
  </si>
  <si>
    <t>ACP-4</t>
  </si>
  <si>
    <t>ACP-5</t>
  </si>
  <si>
    <t>ACP-6</t>
  </si>
  <si>
    <t>ACP-7</t>
  </si>
  <si>
    <t>ACP-8</t>
  </si>
  <si>
    <t>ACP-9</t>
  </si>
  <si>
    <t>ACP-10</t>
  </si>
  <si>
    <t>ACP-11</t>
  </si>
  <si>
    <t>ACP-12</t>
  </si>
  <si>
    <t>ACU-1</t>
    <phoneticPr fontId="2"/>
  </si>
  <si>
    <t>ACU-2</t>
  </si>
  <si>
    <t>FCU-1</t>
    <phoneticPr fontId="2"/>
  </si>
  <si>
    <t>FCU-2</t>
  </si>
  <si>
    <t>FCU-3</t>
  </si>
  <si>
    <t>FCU-4</t>
  </si>
  <si>
    <t>FCU-5</t>
  </si>
  <si>
    <t>FCU-6</t>
  </si>
  <si>
    <t>AFR-1</t>
    <phoneticPr fontId="2"/>
  </si>
  <si>
    <t>AFR-2</t>
  </si>
  <si>
    <t>AFER-1</t>
    <phoneticPr fontId="2"/>
  </si>
  <si>
    <t>AFER-2</t>
  </si>
  <si>
    <t>AFB-1</t>
    <phoneticPr fontId="2"/>
  </si>
  <si>
    <t>AFB-2</t>
  </si>
  <si>
    <t>HEAR-1</t>
    <phoneticPr fontId="2"/>
  </si>
  <si>
    <t>HEAR-2</t>
  </si>
  <si>
    <t>HEA-1</t>
    <phoneticPr fontId="2"/>
  </si>
  <si>
    <t>HEA-2</t>
  </si>
  <si>
    <t>HEU-1</t>
    <phoneticPr fontId="2"/>
  </si>
  <si>
    <t>HEU-2</t>
  </si>
  <si>
    <t>HEU-3</t>
  </si>
  <si>
    <t>HEU-4</t>
  </si>
  <si>
    <t>HEU-5</t>
  </si>
  <si>
    <t>HEU-6</t>
  </si>
  <si>
    <t>HUF-1</t>
    <phoneticPr fontId="2"/>
  </si>
  <si>
    <t>HUF-2</t>
  </si>
  <si>
    <t>PCH-1</t>
    <phoneticPr fontId="2"/>
  </si>
  <si>
    <t>PCH-2</t>
  </si>
  <si>
    <t>PCH-3</t>
  </si>
  <si>
    <t>PCD-1</t>
    <phoneticPr fontId="2"/>
  </si>
  <si>
    <t>PCD-2</t>
  </si>
  <si>
    <t>PCD-3</t>
  </si>
  <si>
    <t>PHW-1</t>
    <phoneticPr fontId="2"/>
  </si>
  <si>
    <t>PU-2</t>
  </si>
  <si>
    <t>PO-1</t>
    <phoneticPr fontId="2"/>
  </si>
  <si>
    <t>HE-2</t>
    <phoneticPr fontId="2"/>
  </si>
  <si>
    <t>HS-1</t>
    <phoneticPr fontId="2"/>
  </si>
  <si>
    <t>HS-2</t>
  </si>
  <si>
    <t>HCH-1</t>
    <phoneticPr fontId="2"/>
  </si>
  <si>
    <t>HCH-2</t>
  </si>
  <si>
    <t>TOS-1</t>
    <phoneticPr fontId="2"/>
  </si>
  <si>
    <t>TOS-2</t>
  </si>
  <si>
    <t>TO-1</t>
    <phoneticPr fontId="2"/>
  </si>
  <si>
    <t>TO-2</t>
  </si>
  <si>
    <t>TE-1</t>
    <phoneticPr fontId="2"/>
  </si>
  <si>
    <t>TR-1</t>
    <phoneticPr fontId="2"/>
  </si>
  <si>
    <t>TR-2</t>
  </si>
  <si>
    <t>PD-2</t>
  </si>
  <si>
    <t>TEX-1</t>
    <phoneticPr fontId="2"/>
  </si>
  <si>
    <t>TWF-1</t>
    <phoneticPr fontId="2"/>
  </si>
  <si>
    <t>TWF-2</t>
  </si>
  <si>
    <t>TWF-3</t>
  </si>
  <si>
    <t>TWS-1</t>
    <phoneticPr fontId="2"/>
  </si>
  <si>
    <t>TWS-2</t>
  </si>
  <si>
    <t>THWS-1</t>
    <phoneticPr fontId="2"/>
  </si>
  <si>
    <t>THWS-2</t>
  </si>
  <si>
    <t>TFS-1</t>
    <phoneticPr fontId="2"/>
  </si>
  <si>
    <t>TWSU-1</t>
    <phoneticPr fontId="2"/>
  </si>
  <si>
    <t>THWSU-2</t>
  </si>
  <si>
    <t>THWSU-1</t>
    <phoneticPr fontId="2"/>
  </si>
  <si>
    <t>THWSU-3</t>
  </si>
  <si>
    <t>THWSU-4</t>
  </si>
  <si>
    <t>TFSU-1</t>
    <phoneticPr fontId="2"/>
  </si>
  <si>
    <t>F-1</t>
    <phoneticPr fontId="2"/>
  </si>
  <si>
    <t>F-2</t>
  </si>
  <si>
    <t>F-3</t>
  </si>
  <si>
    <t>F-4</t>
  </si>
  <si>
    <t>F-5</t>
  </si>
  <si>
    <t>F-6</t>
  </si>
  <si>
    <t>F-7</t>
    <phoneticPr fontId="2"/>
  </si>
  <si>
    <t>F-8</t>
    <phoneticPr fontId="2"/>
  </si>
  <si>
    <t>EV-1</t>
    <phoneticPr fontId="2"/>
  </si>
  <si>
    <t>EV-2</t>
  </si>
  <si>
    <t>EV-3</t>
  </si>
  <si>
    <t>EV-4</t>
  </si>
  <si>
    <t>EV-5</t>
  </si>
  <si>
    <t>EV-6</t>
  </si>
  <si>
    <t>EV-7</t>
  </si>
  <si>
    <t>ES-1</t>
    <phoneticPr fontId="2"/>
  </si>
  <si>
    <t>ES-2</t>
  </si>
  <si>
    <t>DW-1</t>
    <phoneticPr fontId="2"/>
  </si>
  <si>
    <t>PW-1</t>
    <phoneticPr fontId="2"/>
  </si>
  <si>
    <t>PW-2</t>
  </si>
  <si>
    <t>PW-3</t>
  </si>
  <si>
    <t>PD-1</t>
    <phoneticPr fontId="2"/>
  </si>
  <si>
    <t>PD-3</t>
  </si>
  <si>
    <t>PU-1</t>
    <phoneticPr fontId="2"/>
  </si>
  <si>
    <t>PU-3</t>
  </si>
  <si>
    <t>PU-4</t>
  </si>
  <si>
    <t>WHG-1</t>
    <phoneticPr fontId="2"/>
  </si>
  <si>
    <t>WHG-2</t>
  </si>
  <si>
    <t>WHG-3</t>
  </si>
  <si>
    <t>WHG-4</t>
  </si>
  <si>
    <t>WHE-1</t>
    <phoneticPr fontId="2"/>
  </si>
  <si>
    <t>WHE-2</t>
  </si>
  <si>
    <t>WHE-3</t>
  </si>
  <si>
    <t>PFU-1</t>
    <phoneticPr fontId="2"/>
  </si>
  <si>
    <t>PFU-2</t>
  </si>
  <si>
    <t>PFU-3</t>
  </si>
  <si>
    <t>HB-2</t>
  </si>
  <si>
    <t>HB-3</t>
  </si>
  <si>
    <t>ST-1</t>
    <phoneticPr fontId="2"/>
  </si>
  <si>
    <t>ST-2</t>
  </si>
  <si>
    <t>ST-3</t>
  </si>
  <si>
    <t>ST-4</t>
  </si>
  <si>
    <t>ST-5</t>
  </si>
  <si>
    <t>HB-1</t>
    <phoneticPr fontId="2"/>
  </si>
  <si>
    <t>HB-4</t>
    <phoneticPr fontId="2"/>
  </si>
  <si>
    <t>HB-5</t>
    <phoneticPr fontId="2"/>
  </si>
  <si>
    <t>HB-6</t>
    <phoneticPr fontId="2"/>
  </si>
  <si>
    <t>HWH-1</t>
    <phoneticPr fontId="2"/>
  </si>
  <si>
    <t>SF-1</t>
    <phoneticPr fontId="2"/>
  </si>
  <si>
    <t>WSP-1</t>
    <phoneticPr fontId="2"/>
  </si>
  <si>
    <t>SP-1</t>
    <phoneticPr fontId="2"/>
  </si>
  <si>
    <t>CDFE-1</t>
    <phoneticPr fontId="2"/>
  </si>
  <si>
    <t>CDFE-2</t>
  </si>
  <si>
    <t>HFE-1</t>
    <phoneticPr fontId="2"/>
  </si>
  <si>
    <t>HFE-2</t>
  </si>
  <si>
    <t>S-1</t>
    <phoneticPr fontId="2"/>
  </si>
  <si>
    <t>PHW-2</t>
    <phoneticPr fontId="2"/>
  </si>
  <si>
    <t>PC-1</t>
    <phoneticPr fontId="2"/>
  </si>
  <si>
    <t>PC-2</t>
    <phoneticPr fontId="2"/>
  </si>
  <si>
    <t>TEX-2</t>
    <phoneticPr fontId="2"/>
  </si>
  <si>
    <t>SP-2</t>
    <phoneticPr fontId="2"/>
  </si>
  <si>
    <t>機器
コード</t>
    <rPh sb="0" eb="2">
      <t>キキ</t>
    </rPh>
    <phoneticPr fontId="2"/>
  </si>
  <si>
    <t>消火ポンプ</t>
    <phoneticPr fontId="2"/>
  </si>
  <si>
    <t>屋内消火栓</t>
    <phoneticPr fontId="2"/>
  </si>
  <si>
    <t>屋外消火栓</t>
    <phoneticPr fontId="2"/>
  </si>
  <si>
    <t>連結送水管</t>
    <phoneticPr fontId="2"/>
  </si>
  <si>
    <t>スプリンクラー</t>
    <phoneticPr fontId="2"/>
  </si>
  <si>
    <t>その他消火</t>
    <phoneticPr fontId="2"/>
  </si>
  <si>
    <t>エレベーター</t>
    <phoneticPr fontId="2"/>
  </si>
  <si>
    <t>エスカレーター</t>
    <phoneticPr fontId="2"/>
  </si>
  <si>
    <t>消火ポンプ</t>
    <phoneticPr fontId="2"/>
  </si>
  <si>
    <t>機器コード</t>
    <rPh sb="0" eb="2">
      <t>キキ</t>
    </rPh>
    <phoneticPr fontId="2"/>
  </si>
  <si>
    <t>階数</t>
    <rPh sb="0" eb="2">
      <t>カイスウ</t>
    </rPh>
    <phoneticPr fontId="2"/>
  </si>
  <si>
    <t>全館</t>
    <rPh sb="0" eb="2">
      <t>ゼンカン</t>
    </rPh>
    <phoneticPr fontId="2"/>
  </si>
  <si>
    <t>設置箇所</t>
    <rPh sb="0" eb="2">
      <t>セッチ</t>
    </rPh>
    <rPh sb="2" eb="4">
      <t>カショ</t>
    </rPh>
    <phoneticPr fontId="2"/>
  </si>
  <si>
    <t>屋外</t>
    <rPh sb="0" eb="2">
      <t>オクガイ</t>
    </rPh>
    <phoneticPr fontId="2"/>
  </si>
  <si>
    <t>屋内</t>
    <rPh sb="0" eb="2">
      <t>オクナイ</t>
    </rPh>
    <phoneticPr fontId="2"/>
  </si>
  <si>
    <t>RC-1R-1</t>
    <phoneticPr fontId="2"/>
  </si>
  <si>
    <t>設置
場所</t>
    <phoneticPr fontId="2"/>
  </si>
  <si>
    <t>数量</t>
  </si>
  <si>
    <t>（自）</t>
    <rPh sb="1" eb="2">
      <t>ジ</t>
    </rPh>
    <phoneticPr fontId="2"/>
  </si>
  <si>
    <t>（至）</t>
    <rPh sb="1" eb="2">
      <t>イタル</t>
    </rPh>
    <phoneticPr fontId="2"/>
  </si>
  <si>
    <t>　・・・　手入力欄</t>
    <rPh sb="5" eb="6">
      <t>テ</t>
    </rPh>
    <rPh sb="6" eb="8">
      <t>ニュウリョク</t>
    </rPh>
    <rPh sb="8" eb="9">
      <t>ラン</t>
    </rPh>
    <phoneticPr fontId="2"/>
  </si>
  <si>
    <t>　・・・　プルダウン選択</t>
    <rPh sb="10" eb="12">
      <t>センタク</t>
    </rPh>
    <phoneticPr fontId="2"/>
  </si>
  <si>
    <t>○○○公民館</t>
    <rPh sb="3" eb="6">
      <t>コウミンカン</t>
    </rPh>
    <phoneticPr fontId="2"/>
  </si>
  <si>
    <t>○○○公民館大規模改修工事</t>
    <rPh sb="3" eb="6">
      <t>コウミンカン</t>
    </rPh>
    <rPh sb="6" eb="9">
      <t>ダイキボ</t>
    </rPh>
    <rPh sb="9" eb="11">
      <t>カイシュウ</t>
    </rPh>
    <rPh sb="11" eb="13">
      <t>コウジ</t>
    </rPh>
    <phoneticPr fontId="2"/>
  </si>
  <si>
    <t>○○○建設工業(株)</t>
    <rPh sb="3" eb="5">
      <t>ケンセツ</t>
    </rPh>
    <rPh sb="5" eb="7">
      <t>コウギョウ</t>
    </rPh>
    <rPh sb="7" eb="10">
      <t>カブ</t>
    </rPh>
    <phoneticPr fontId="2"/>
  </si>
  <si>
    <t>令和○○年○○月○○日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</si>
  <si>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ACP-11</t>
    <phoneticPr fontId="2"/>
  </si>
  <si>
    <t>ACP-13</t>
    <phoneticPr fontId="2"/>
  </si>
  <si>
    <t>ACP-14</t>
    <phoneticPr fontId="2"/>
  </si>
  <si>
    <t>TF-1</t>
    <phoneticPr fontId="2"/>
  </si>
  <si>
    <t>HB-1A</t>
    <phoneticPr fontId="2"/>
  </si>
  <si>
    <t>自立型差込式双口送水口</t>
    <rPh sb="0" eb="3">
      <t>ジリツガタ</t>
    </rPh>
    <rPh sb="3" eb="5">
      <t>サシコミ</t>
    </rPh>
    <rPh sb="5" eb="6">
      <t>シキ</t>
    </rPh>
    <rPh sb="6" eb="7">
      <t>ソウ</t>
    </rPh>
    <rPh sb="7" eb="8">
      <t>クチ</t>
    </rPh>
    <rPh sb="8" eb="11">
      <t>ソウスイコウ</t>
    </rPh>
    <phoneticPr fontId="2"/>
  </si>
  <si>
    <t>連結送水管</t>
  </si>
  <si>
    <t>HB-4A</t>
    <phoneticPr fontId="2"/>
  </si>
  <si>
    <t>FCU-2</t>
    <phoneticPr fontId="2"/>
  </si>
  <si>
    <t>FCU-2-1</t>
    <phoneticPr fontId="2"/>
  </si>
  <si>
    <t>GHP-1A</t>
    <phoneticPr fontId="2"/>
  </si>
  <si>
    <t>GHP-1B</t>
    <phoneticPr fontId="2"/>
  </si>
  <si>
    <t>FS-1</t>
    <phoneticPr fontId="2"/>
  </si>
  <si>
    <t>FS-2</t>
    <phoneticPr fontId="2"/>
  </si>
  <si>
    <t>FE-1</t>
    <phoneticPr fontId="2"/>
  </si>
  <si>
    <t>FE-2</t>
    <phoneticPr fontId="2"/>
  </si>
  <si>
    <t>FE-3</t>
    <phoneticPr fontId="2"/>
  </si>
  <si>
    <t>区分</t>
  </si>
  <si>
    <t>種別</t>
  </si>
  <si>
    <t>型式</t>
  </si>
  <si>
    <t>TW-1</t>
    <phoneticPr fontId="2"/>
  </si>
  <si>
    <t>PFU-2</t>
    <phoneticPr fontId="2"/>
  </si>
  <si>
    <t>設置</t>
  </si>
  <si>
    <r>
      <t xml:space="preserve">機器番号
</t>
    </r>
    <r>
      <rPr>
        <sz val="8"/>
        <rFont val="HG丸ｺﾞｼｯｸM-PRO"/>
        <family val="3"/>
        <charset val="128"/>
      </rPr>
      <t>機器番号無い場合は機器名称</t>
    </r>
    <rPh sb="0" eb="2">
      <t>キキ</t>
    </rPh>
    <rPh sb="2" eb="4">
      <t>バンゴウ</t>
    </rPh>
    <rPh sb="5" eb="7">
      <t>キキ</t>
    </rPh>
    <rPh sb="7" eb="9">
      <t>バンゴウ</t>
    </rPh>
    <rPh sb="9" eb="10">
      <t>ナ</t>
    </rPh>
    <rPh sb="11" eb="13">
      <t>バアイ</t>
    </rPh>
    <rPh sb="14" eb="16">
      <t>キキ</t>
    </rPh>
    <rPh sb="16" eb="18">
      <t>メイショウ</t>
    </rPh>
    <phoneticPr fontId="2"/>
  </si>
  <si>
    <t>NO.</t>
    <phoneticPr fontId="2"/>
  </si>
  <si>
    <t>BIMMS入力機器一覧</t>
    <rPh sb="5" eb="7">
      <t>ニュウリョク</t>
    </rPh>
    <rPh sb="7" eb="9">
      <t>キキ</t>
    </rPh>
    <rPh sb="9" eb="11">
      <t>イチラン</t>
    </rPh>
    <phoneticPr fontId="2"/>
  </si>
  <si>
    <t>累計台数</t>
    <rPh sb="0" eb="2">
      <t>ルイケイ</t>
    </rPh>
    <rPh sb="2" eb="4">
      <t>ダイスウ</t>
    </rPh>
    <phoneticPr fontId="2"/>
  </si>
  <si>
    <t>機器番号</t>
    <phoneticPr fontId="2"/>
  </si>
  <si>
    <t>No.</t>
    <phoneticPr fontId="2"/>
  </si>
  <si>
    <t>台</t>
    <rPh sb="0" eb="1">
      <t>ダイ</t>
    </rPh>
    <phoneticPr fontId="2"/>
  </si>
  <si>
    <t>事後保全</t>
    <rPh sb="0" eb="2">
      <t>ジゴ</t>
    </rPh>
    <rPh sb="2" eb="4">
      <t>ホゼン</t>
    </rPh>
    <phoneticPr fontId="2"/>
  </si>
  <si>
    <t>ﾌｧﾝｺﾝﾍﾞｸﾀｰ</t>
    <phoneticPr fontId="2"/>
  </si>
  <si>
    <t>炉筒煙管ﾎﾞｲﾗｰ</t>
    <phoneticPr fontId="2"/>
  </si>
  <si>
    <t>鋳鉄製ﾎﾞｲﾗｰ</t>
    <phoneticPr fontId="2"/>
  </si>
  <si>
    <t>合併浄化槽</t>
    <phoneticPr fontId="2"/>
  </si>
  <si>
    <t>煙導</t>
    <phoneticPr fontId="2"/>
  </si>
  <si>
    <t>温水発生機</t>
    <phoneticPr fontId="2"/>
  </si>
  <si>
    <t>冷凍機</t>
    <phoneticPr fontId="2"/>
  </si>
  <si>
    <t>冷却塔</t>
    <phoneticPr fontId="2"/>
  </si>
  <si>
    <t>空気調和機</t>
  </si>
  <si>
    <t>空気調和機</t>
    <phoneticPr fontId="2"/>
  </si>
  <si>
    <t>空気清浄装置</t>
    <phoneticPr fontId="2"/>
  </si>
  <si>
    <t>全熱交換器</t>
  </si>
  <si>
    <t>全熱交換器</t>
    <phoneticPr fontId="2"/>
  </si>
  <si>
    <t>放熱器</t>
    <phoneticPr fontId="2"/>
  </si>
  <si>
    <t>送風機</t>
  </si>
  <si>
    <t>送風機</t>
    <phoneticPr fontId="2"/>
  </si>
  <si>
    <t>○</t>
    <phoneticPr fontId="2"/>
  </si>
  <si>
    <t>貫流ﾎﾞｲﾗｰ、鋼製立形ﾎﾞｲﾗｰ</t>
    <phoneticPr fontId="2"/>
  </si>
  <si>
    <t>無圧式温水発生機(鋳鉄製)、真空式温水発生機(鋳鉄製)</t>
    <phoneticPr fontId="2"/>
  </si>
  <si>
    <t>FRP製冷却塔、鋼板製冷却塔</t>
    <rPh sb="8" eb="10">
      <t>コウハン</t>
    </rPh>
    <rPh sb="10" eb="11">
      <t>セイ</t>
    </rPh>
    <rPh sb="11" eb="14">
      <t>レイキャクトウ</t>
    </rPh>
    <phoneticPr fontId="2"/>
  </si>
  <si>
    <t>ﾁﾘﾝｸﾞ・空気熱源ﾋｰﾄﾎﾟﾝﾌﾟﾕﾆｯﾄ</t>
    <phoneticPr fontId="2"/>
  </si>
  <si>
    <t>吸収・遠心・ｽｸﾘｭｰ冷凍機、吸収冷温水器</t>
    <phoneticPr fontId="2"/>
  </si>
  <si>
    <t>回転形・静止形・天井埋込形全熱交換ﾕﾆｯﾄ</t>
    <rPh sb="8" eb="10">
      <t>テンジョウ</t>
    </rPh>
    <rPh sb="10" eb="11">
      <t>ウ</t>
    </rPh>
    <rPh sb="11" eb="12">
      <t>コ</t>
    </rPh>
    <rPh sb="12" eb="13">
      <t>カタ</t>
    </rPh>
    <rPh sb="13" eb="14">
      <t>ゼン</t>
    </rPh>
    <rPh sb="14" eb="17">
      <t>ネツコウカン</t>
    </rPh>
    <phoneticPr fontId="2"/>
  </si>
  <si>
    <t>防煙ﾀﾞﾝﾊﾟｰ、防火ﾀﾞﾝﾊﾟｰ、ﾓｰﾀｰﾀﾞﾝﾊﾟｰ、変風量ﾕﾆｯﾄ、定風量ﾕﾆｯﾄ</t>
    <rPh sb="9" eb="11">
      <t>ボウカ</t>
    </rPh>
    <rPh sb="29" eb="30">
      <t>ヘン</t>
    </rPh>
    <rPh sb="30" eb="32">
      <t>フウリョウ</t>
    </rPh>
    <rPh sb="37" eb="38">
      <t>テイ</t>
    </rPh>
    <rPh sb="38" eb="40">
      <t>フウリョウ</t>
    </rPh>
    <phoneticPr fontId="2"/>
  </si>
  <si>
    <t>FRP製・鋼板製・ｽﾃﾝﾚｽ製ﾀﾝｸ</t>
    <phoneticPr fontId="2"/>
  </si>
  <si>
    <t>屋内消火栓ﾎﾟﾝﾌﾟﾕﾆｯﾄ、ｽﾌﾟﾘﾝｸﾗｰﾎﾟﾝﾌﾟﾕﾆｯﾄ</t>
    <phoneticPr fontId="2"/>
  </si>
  <si>
    <t>ｽﾌﾟﾘﾝｸﾗｰ流水検知装置、ｽﾌﾟﾘﾝｸﾗｰﾍｯﾄﾞ</t>
    <phoneticPr fontId="2"/>
  </si>
  <si>
    <t>炭素鋼鋼管、圧力配管用鋼管、塩ﾋﾞﾗｲﾆﾝｸﾞ鋼管</t>
    <phoneticPr fontId="2"/>
  </si>
  <si>
    <t>浄化槽</t>
    <phoneticPr fontId="2"/>
  </si>
  <si>
    <t>BH-5</t>
  </si>
  <si>
    <t>BH-6</t>
    <phoneticPr fontId="2"/>
  </si>
  <si>
    <t>BH-7</t>
    <phoneticPr fontId="2"/>
  </si>
  <si>
    <t>BH-8</t>
    <phoneticPr fontId="2"/>
  </si>
  <si>
    <t>BH-9</t>
    <phoneticPr fontId="2"/>
  </si>
  <si>
    <t>空調ボイラー</t>
    <rPh sb="0" eb="2">
      <t>クウチョウ</t>
    </rPh>
    <phoneticPr fontId="2"/>
  </si>
  <si>
    <t>空気調和機</t>
    <phoneticPr fontId="2"/>
  </si>
  <si>
    <t>空調ポンプ</t>
    <phoneticPr fontId="2"/>
  </si>
  <si>
    <t>空調タンク類</t>
    <phoneticPr fontId="2"/>
  </si>
  <si>
    <t>排煙機</t>
    <phoneticPr fontId="2"/>
  </si>
  <si>
    <t>給排水ポンプ</t>
    <rPh sb="0" eb="3">
      <t>キュウハイスイ</t>
    </rPh>
    <phoneticPr fontId="2"/>
  </si>
  <si>
    <t>給湯ボイラー</t>
    <phoneticPr fontId="2"/>
  </si>
  <si>
    <t>給湯暖房機</t>
    <phoneticPr fontId="2"/>
  </si>
  <si>
    <t>湯沸器</t>
    <rPh sb="0" eb="1">
      <t>ユ</t>
    </rPh>
    <phoneticPr fontId="2"/>
  </si>
  <si>
    <t>給水給湯タンク類</t>
    <rPh sb="0" eb="2">
      <t>キュウスイ</t>
    </rPh>
    <rPh sb="2" eb="4">
      <t>キュウトウ</t>
    </rPh>
    <phoneticPr fontId="2"/>
  </si>
  <si>
    <t>その他衛生設備</t>
    <rPh sb="3" eb="5">
      <t>エイセイ</t>
    </rPh>
    <rPh sb="5" eb="7">
      <t>セツビ</t>
    </rPh>
    <phoneticPr fontId="2"/>
  </si>
  <si>
    <t>空調ボイラー</t>
    <phoneticPr fontId="2"/>
  </si>
  <si>
    <t>温水発生機</t>
    <phoneticPr fontId="2"/>
  </si>
  <si>
    <t>温水発生機</t>
    <phoneticPr fontId="2"/>
  </si>
  <si>
    <t>空気調和機</t>
    <phoneticPr fontId="2"/>
  </si>
  <si>
    <t>空気清浄装置</t>
    <phoneticPr fontId="2"/>
  </si>
  <si>
    <t>放熱器</t>
    <phoneticPr fontId="2"/>
  </si>
  <si>
    <t>空調ポンプ</t>
    <phoneticPr fontId="2"/>
  </si>
  <si>
    <t>空調タンク類</t>
    <phoneticPr fontId="2"/>
  </si>
  <si>
    <t>給排水ポンプ</t>
    <phoneticPr fontId="2"/>
  </si>
  <si>
    <t>給湯ボイラー</t>
    <phoneticPr fontId="2"/>
  </si>
  <si>
    <t>給湯暖房機</t>
    <phoneticPr fontId="2"/>
  </si>
  <si>
    <t>給水給湯タンク類</t>
    <phoneticPr fontId="2"/>
  </si>
  <si>
    <t>浄化槽</t>
    <phoneticPr fontId="2"/>
  </si>
  <si>
    <t>その他衛生設備</t>
    <phoneticPr fontId="2"/>
  </si>
  <si>
    <t>:空調</t>
    <rPh sb="1" eb="3">
      <t>クウチョウ</t>
    </rPh>
    <phoneticPr fontId="2"/>
  </si>
  <si>
    <t>給排水衛生</t>
    <phoneticPr fontId="2"/>
  </si>
  <si>
    <t>昇降機その他</t>
    <phoneticPr fontId="2"/>
  </si>
  <si>
    <t>空調:空調ﾎﾞｲﾗｰ:貫流ﾎﾞｲﾗｰ(換算蒸発量350kg/h)</t>
  </si>
  <si>
    <t>空調:空調ﾎﾞｲﾗｰ:貫流ﾎﾞｲﾗｰ(換算蒸発量1,000kg/h)</t>
  </si>
  <si>
    <t>空調:空調ﾎﾞｲﾗｰ:炉筒煙管ﾎﾞｲﾗｰ(換算蒸発量1,200kg/h)</t>
  </si>
  <si>
    <t>空調:空調ﾎﾞｲﾗｰ:炉筒煙管ﾎﾞｲﾗｰ(換算蒸発量3,600kg/h)</t>
  </si>
  <si>
    <t>空調:空調ﾎﾞｲﾗｰ:鋳鉄製蒸気ﾎﾞｲﾗｰ(換算蒸発量650kg/h)</t>
  </si>
  <si>
    <t>空調:空調ﾎﾞｲﾗｰ:鋳鉄製蒸気ﾎﾞｲﾗｰ(換算蒸発量1,300kg/h)</t>
  </si>
  <si>
    <t>空調:空調ﾎﾞｲﾗｰ:鋳鉄製ﾎﾞｲﾗｰ温水(熱出力256kW)</t>
  </si>
  <si>
    <t>空調:空調ﾎﾞｲﾗｰ:鋳鉄製ﾎﾞｲﾗｰ温水(熱出力872kW)</t>
  </si>
  <si>
    <t>空調:空調ﾎﾞｲﾗｰ:鋼製立形ﾎﾞｲﾗｰ暖房用(熱出力87kW)</t>
  </si>
  <si>
    <t>空調:温水発生機:無圧式温水発生機(鋳鉄製、熱出力233kW)</t>
  </si>
  <si>
    <t>空調:温水発生機:無圧式温水発生機(鋳鉄製、熱出力581kW)</t>
  </si>
  <si>
    <t>空調:温水発生機:真空式温水発生機(鋳鉄製、熱出力233kW)</t>
  </si>
  <si>
    <t>空調:温水発生機:真空式温水発生機(鋳鉄製、熱出力698kW)</t>
  </si>
  <si>
    <t>空調:冷凍機:吸収冷凍機(能力697kW)</t>
  </si>
  <si>
    <t>空調:冷凍機:吸収冷凍機(能力2,100kW)</t>
  </si>
  <si>
    <t>空調:冷凍機:遠心冷凍機(能力523kW)</t>
  </si>
  <si>
    <t>空調:冷凍機:遠心冷凍機(能力1,050kW)</t>
  </si>
  <si>
    <t>空調:冷凍機:ｽｸﾘｭｰ冷凍機、空冷(能力457kW)</t>
  </si>
  <si>
    <t>空調:冷凍機:ｽｸﾘｭｰ冷凍機、空冷(能力1,050kW)</t>
  </si>
  <si>
    <t>空調:冷凍機:ﾁﾘﾝｸﾞﾕﾆｯﾄ、水冷(能力150kW)</t>
  </si>
  <si>
    <t>空調:冷凍機:ﾁﾘﾝｸﾞﾕﾆｯﾄ、水冷(能力300kW)</t>
  </si>
  <si>
    <t>空調:冷凍機:吸収冷温水機(能力279kW)</t>
  </si>
  <si>
    <t>空調:冷凍機:吸収冷温水機(能力697kW)</t>
  </si>
  <si>
    <t>空調:冷凍機:小形吸収冷温水機ﾕﾆｯﾄ(能力139kW)</t>
  </si>
  <si>
    <t>空調:冷凍機:空気熱源ﾋｰﾄﾎﾟﾝﾌﾟﾕﾆｯﾄ(能力132kW)</t>
  </si>
  <si>
    <t>空調:冷凍機:空気熱源ﾋｰﾄﾎﾟﾝﾌﾟﾕﾆｯﾄ(能力265kW)</t>
  </si>
  <si>
    <t>空調:冷却塔:FRP製冷却塔、直交流形(能力334kW)</t>
  </si>
  <si>
    <t>空調:冷却塔:FRP製冷却塔、直交流形(能力1,250kW)</t>
  </si>
  <si>
    <t>空調:冷却塔:FRP製冷却塔、向流形(能力62.7kW)</t>
  </si>
  <si>
    <t>空調:冷却塔:FRP製冷却塔、向流形(能力334kW)</t>
  </si>
  <si>
    <t>空調:冷却塔:FRP製冷却塔、向流形(能力627kW)</t>
  </si>
  <si>
    <t>空調:冷却塔:鋼板製冷却塔(能力836kW)</t>
  </si>
  <si>
    <t>空調:冷却塔:鋼板製冷却塔(能力2,720kW)</t>
  </si>
  <si>
    <t>空調:空気調和機:水冷式ﾊﾟｯｹｰｼﾞ形空調機(冷房能力45kW)</t>
  </si>
  <si>
    <t>空調:空気調和機:空気熱源ﾋｰﾄﾎﾟﾝﾌﾟﾊﾟｯｹｰｼﾞ形空調機(冷房能力35.5kW)</t>
  </si>
  <si>
    <t>空調:空気調和機:ﾏﾙﾁﾊﾟｯｹｰｼﾞ形空調機(屋外機、冷房能力14kW)</t>
  </si>
  <si>
    <t>空調:空気調和機:ﾏﾙﾁﾊﾟｯｹｰｼﾞ形空調機(屋外機、冷房能力28kW)</t>
  </si>
  <si>
    <t>空調:空気調和機:ﾏﾙﾁﾊﾟｯｹｰｼﾞ形空調機(屋外機、冷房能力56kW)</t>
  </si>
  <si>
    <t>空調:空気調和機:ｶﾞｽｴﾝｼﾞﾝﾋｰﾄﾎﾟﾝﾌﾟ形空調機(屋外機、冷房能力28kW)</t>
  </si>
  <si>
    <t>空調:空気調和機:ｶﾞｽｴﾝｼﾞﾝﾋｰﾄﾎﾟﾝﾌﾟ形空調機(屋外機、冷房能力56kW)</t>
  </si>
  <si>
    <t>空調:空気調和機:ﾏﾙﾁﾊﾟｯｹｰｼﾞ形空調機ｶｾｯﾄ形(冷房能力3.6kW)</t>
  </si>
  <si>
    <t>空調:空気調和機:ﾏﾙﾁﾊﾟｯｹｰｼﾞ形空調機ｶｾｯﾄ形(冷房能力5.6kW)</t>
  </si>
  <si>
    <t>空調:空気調和機:ﾏﾙﾁﾊﾟｯｹｰｼﾞ形空調機ｶｾｯﾄ形(冷房能力7.1kW)</t>
  </si>
  <si>
    <t>空調:空気調和機:ﾕﾆｯﾄ形空調機(5,000m3/h)</t>
  </si>
  <si>
    <t>空調:空気調和機:ﾕﾆｯﾄ形空調機(12,500m3/h)</t>
  </si>
  <si>
    <t>空調:空気調和機:ﾌｧﾝｺｲﾙﾕﾆｯﾄ露出形(FCU-4)</t>
  </si>
  <si>
    <t>空調:空気調和機:ﾌｧﾝｺｲﾙﾕﾆｯﾄ露出形(FCU-6)</t>
  </si>
  <si>
    <t>空調:空気調和機:ﾌｧﾝｺｲﾙﾕﾆｯﾄ隠ぺい形(FCU-4)</t>
  </si>
  <si>
    <t>空調:空気調和機:ﾌｧﾝｺｲﾙﾕﾆｯﾄ隠ぺい形(FCU-6)</t>
  </si>
  <si>
    <t>空調:空気調和機:ｶｾｯﾄ形ﾌｧﾝｺｲﾙﾕﾆｯﾄ(FCU-4)</t>
  </si>
  <si>
    <t>空調:空気調和機:ｶｾｯﾄ形ﾌｧﾝｺｲﾙﾕﾆｯﾄ(FCU-6)</t>
  </si>
  <si>
    <t>空調:空気清浄装置:自動巻取形ｴｱﾌｨﾙﾀｰ(5,000m3/h)</t>
  </si>
  <si>
    <t>空調:空気清浄装置:自動巻取形ｴｱﾌｨﾙﾀｰ(12,500m3/h)</t>
  </si>
  <si>
    <t>空調:空気清浄装置:電気集塵機ろ材併用形(5,000m3/h)</t>
  </si>
  <si>
    <t>空調:空気清浄装置:電気集塵機ろ材併用形(12,500m3/h)</t>
  </si>
  <si>
    <t>空調:空気清浄装置:折込み形ｴｱﾌｨﾙﾀｰ(5,000m3/h)</t>
  </si>
  <si>
    <t>空調:空気清浄装置:折込み形ｴｱﾌｨﾙﾀｰ(12,500m3/h)</t>
  </si>
  <si>
    <t>空調:全熱交換器:回転形全熱交換器(11,000m3/h)</t>
  </si>
  <si>
    <t>空調:全熱交換器:回転形全熱交換器(22,000m3/h)</t>
  </si>
  <si>
    <t>空調:全熱交換器:静止形全熱交換器(2,400m3/h)</t>
  </si>
  <si>
    <t>空調:全熱交換器:静止形全熱交換器(4,800m3/h)</t>
  </si>
  <si>
    <t>空調:全熱交換器:回転形全熱交換ﾕﾆｯﾄ(単体11,000m3/h)</t>
  </si>
  <si>
    <t>空調:全熱交換器:回転形全熱交換ﾕﾆｯﾄ(単体22,000m3/h)</t>
  </si>
  <si>
    <t>空調:全熱交換器:静止形全熱交換ﾕﾆｯﾄ(3,200m3/h)</t>
  </si>
  <si>
    <t>空調:全熱交換器:静止形全熱交換ﾕﾆｯﾄ(4,800m3/h)</t>
  </si>
  <si>
    <t>空調:全熱交換器:天井埋込み形全熱交換ﾕﾆｯﾄ(360m3/h)</t>
  </si>
  <si>
    <t>空調:全熱交換器:天井埋込み形全熱交換ﾕﾆｯﾄ(720m3/h)</t>
  </si>
  <si>
    <t>空調:放熱器:ﾌｧﾝｺﾝﾍﾞｸﾀｰ(#3)</t>
  </si>
  <si>
    <t>空調:放熱器:ﾌｧﾝｺﾝﾍﾞｸﾀｰ(#6)</t>
  </si>
  <si>
    <t>空調:空調ﾎﾟﾝﾌﾟ:冷温水ﾎﾟﾝﾌﾟ(φ50×240L/min×15m×1.5kW)</t>
  </si>
  <si>
    <t>空調:空調ﾎﾟﾝﾌﾟ:冷温水ﾎﾟﾝﾌﾟ(φ80×820L/min×20m×5.5kW)</t>
  </si>
  <si>
    <t>空調:空調ﾎﾟﾝﾌﾟ:冷温水ﾎﾟﾝﾌﾟ(φ125×2,000L/min×20m×11kW)</t>
  </si>
  <si>
    <t>空調:空調ﾎﾟﾝﾌﾟ:冷却水ﾎﾟﾝﾌﾟ(φ40×180L/min×10m×0.75kW)</t>
  </si>
  <si>
    <t>空調:空調ﾎﾟﾝﾌﾟ:冷却水ﾎﾟﾝﾌﾟ(φ100×1,200L/min×20m×7.5kW)</t>
  </si>
  <si>
    <t>空調:空調ﾎﾟﾝﾌﾟ:冷却水ﾎﾟﾝﾌﾟ(φ150×3,400L/min×20m×18.5kW)</t>
  </si>
  <si>
    <t>空調:空調ﾎﾟﾝﾌﾟ:ﾎﾞｲﾗｰ給水ﾎﾟﾝﾌﾟ(φ40×80L/min×20m×1.5kW)</t>
  </si>
  <si>
    <t>空調:空調ﾎﾟﾝﾌﾟ:真空給水ﾎﾟﾝﾌﾟﾕﾆｯﾄ(500EDR)</t>
  </si>
  <si>
    <t>空調:空調ﾎﾟﾝﾌﾟ:真空給水ﾎﾟﾝﾌﾟﾕﾆｯﾄ(1,500EDR)</t>
  </si>
  <si>
    <t>空調:空調ﾎﾟﾝﾌﾟ:ｵｲﾙﾎﾟﾝﾌﾟ(φ20×0.2MPa×0.4kW)</t>
  </si>
  <si>
    <t>空調:空調ﾀﾝｸ類:熱交換器(581kW)</t>
  </si>
  <si>
    <t>空調:空調ﾀﾝｸ類:熱交換器(2,330kW)</t>
  </si>
  <si>
    <t>空調:空調ﾀﾝｸ類:蒸気ﾍｯﾀﾞｰ(200φ×2,000mm)</t>
  </si>
  <si>
    <t>空調:空調ﾀﾝｸ類:蒸気ﾍｯﾀﾞｰ(300φ×4,000mm)</t>
  </si>
  <si>
    <t>空調:空調ﾀﾝｸ類:冷温水ﾍｯﾀﾞｰ(200φ×2,000mm)</t>
  </si>
  <si>
    <t>空調:空調ﾀﾝｸ類:冷温水ﾍｯﾀﾞｰ(300φ×4,000mm)</t>
  </si>
  <si>
    <t>空調:空調ﾀﾝｸ類:還水ﾀﾝｸ(SUS304、3.0m3)</t>
  </si>
  <si>
    <t>空調:空調ﾀﾝｸ類:還水ﾀﾝｸ(SUS304、10.0m3)</t>
  </si>
  <si>
    <t>空調:空調ﾀﾝｸ類:膨張ﾀﾝｸ(鋼板製、500L)</t>
  </si>
  <si>
    <t>空調:空調ﾀﾝｸ類:ｵｲﾙﾀﾝｸ(1,900L)</t>
  </si>
  <si>
    <t>空調:空調ﾀﾝｸ類:ｵｲﾙﾀﾝｸ(10,000L)</t>
  </si>
  <si>
    <t>空調:空調ﾀﾝｸ類:ｵｲﾙｻｰﾋﾞｽﾀﾝｸ(150L)</t>
  </si>
  <si>
    <t>空調:空調ﾀﾝｸ類:ｵｲﾙｻｰﾋﾞｽﾀﾝｸ(300L)</t>
  </si>
  <si>
    <t>換気:送風機:遠心送風機(#3×6,000m3/h)</t>
  </si>
  <si>
    <t>換気:送風機:遠心送風機(#5×27,000m3/h)</t>
  </si>
  <si>
    <t>換気:送風機:軸流送風機(6,000m3/h)</t>
  </si>
  <si>
    <t>換気:送風機:軸流送風機(27,000m3/h)</t>
  </si>
  <si>
    <t>換気:送風機:消音ﾎﾞｯｸｽ付送風機(500m3/h)</t>
  </si>
  <si>
    <t>換気:送風機:消音ﾎﾞｯｸｽ付送風機(1,000m3/h)</t>
  </si>
  <si>
    <t>排煙:排煙機:排煙機(#3×7,200m3/h)</t>
  </si>
  <si>
    <t>排煙:排煙機:排煙機(#5×23,800m3/h)</t>
  </si>
  <si>
    <t>給排水衛生:給排水ﾎﾟﾝﾌﾟ:揚水用ﾎﾟﾝﾌﾟ(φ50×200L/min×30m×3.7kW)</t>
  </si>
  <si>
    <t>給排水衛生:給排水ﾎﾟﾝﾌﾟ:揚水用ﾎﾟﾝﾌﾟ(φ100×1,000L/min×100m×37kW)</t>
  </si>
  <si>
    <t>給排水衛生:給排水ﾎﾟﾝﾌﾟ:揚水用水中ﾓｰﾀｰﾎﾟﾝﾌﾟ(φ50×200L/min×10m×1.5kW)</t>
  </si>
  <si>
    <t>給排水衛生:給排水ﾎﾟﾝﾌﾟ:給湯用循環ﾎﾟﾝﾌﾟ(φ32×50L/min×10m×0.4kW)</t>
  </si>
  <si>
    <t>給排水衛生:給排水ﾎﾟﾝﾌﾟ:雑排水用水中ﾓｰﾀｰﾎﾟﾝﾌﾟ(φ50×200L/min×10m×1.5kW)</t>
  </si>
  <si>
    <t>給排水衛生:給排水ﾎﾟﾝﾌﾟ:汚水用水中ﾓｰﾀｰﾎﾟﾝﾌﾟ(φ65×300L/min×10m×2.2kW)</t>
  </si>
  <si>
    <t>給排水衛生:給排水ﾎﾟﾝﾌﾟ:汚物用水中ﾓｰﾀｰﾎﾟﾝﾌﾟ(φ80×500L/min×10m×3.7kW)</t>
  </si>
  <si>
    <t>給排水衛生:給排水ﾎﾟﾝﾌﾟ:加圧給水ﾎﾟﾝﾌﾟﾕﾆｯﾄ(φ40×250L/min×30m×1.5kW)</t>
  </si>
  <si>
    <t>給排水衛生:給排水ﾎﾟﾝﾌﾟ:加圧給水ﾎﾟﾝﾌﾟﾕﾆｯﾄ(φ80×1,250L/min×45m×7.5kW)</t>
  </si>
  <si>
    <t>給排水衛生:給排水ﾎﾟﾝﾌﾟ:直結給水ﾌﾞｰｽﾀﾎﾟﾝﾌﾟ(φ32×150L/min×24.5m×1.1kW)</t>
  </si>
  <si>
    <t>給排水衛生:給排水ﾎﾟﾝﾌﾟ:直結給水ﾌﾞｰｽﾀﾎﾟﾝﾌﾟ(φ50×450L/min×42m×5.5kW)</t>
  </si>
  <si>
    <t>給排水衛生:給湯ﾎﾞｲﾗｰ:鋼製立形ﾎﾞｲﾗｰ給湯用(熱出力87kW)</t>
  </si>
  <si>
    <t>給排水衛生:給湯ﾎﾞｲﾗｰ:鋼製立形ﾎﾞｲﾗｰ給湯用(熱出力233kW)</t>
  </si>
  <si>
    <t>給排水衛生:給湯暖房機:給湯暖房機(24号)</t>
  </si>
  <si>
    <t>給排水衛生:湯沸器:電気ﾎﾞｲﾗｰ給湯用(熱出力35kW)</t>
  </si>
  <si>
    <t>給排水衛生:湯沸器:電気ﾎﾞｲﾗｰ給湯用(熱出力93kW)</t>
  </si>
  <si>
    <t>給排水衛生:湯沸器:瞬間式ｶﾞｽ湯沸器(5号)</t>
  </si>
  <si>
    <t>給排水衛生:湯沸器:貯湯式ｶﾞｽ湯沸器壁掛形(10L)</t>
  </si>
  <si>
    <t>給排水衛生:湯沸器:貯湯式ｶﾞｽ湯沸器壁掛形(20L)</t>
  </si>
  <si>
    <t>給排水衛生:湯沸器:瞬間式電気湯沸器(10kW)</t>
  </si>
  <si>
    <t>給排水衛生:湯沸器:貯湯式電気温水器壁掛形(10L)</t>
  </si>
  <si>
    <t>給排水衛生:湯沸器:貯湯式電気温水器壁掛形(20L)</t>
  </si>
  <si>
    <t>給排水衛生:給水給湯ﾀﾝｸ類:FRP製ﾀﾝｸ一体形複合板(1.0G、4,000L)</t>
  </si>
  <si>
    <t>給排水衛生:給水給湯ﾀﾝｸ類:FRP製ﾀﾝｸ一体形複合板(1.0G、12,000L)</t>
  </si>
  <si>
    <t>給排水衛生:給水給湯ﾀﾝｸ類:FRP製ﾀﾝｸﾊﾟﾈﾙ形複合板(1.0G、25,000L)</t>
  </si>
  <si>
    <t>給排水衛生:給水給湯ﾀﾝｸ類:鋼板製ﾀﾝｸ一体形(1.0G、8,000L)</t>
  </si>
  <si>
    <t>給排水衛生:給水給湯ﾀﾝｸ類:鋼板製ﾀﾝｸﾊﾟﾈﾙ形(1.0G、25,000L)</t>
  </si>
  <si>
    <t>給排水衛生:給水給湯ﾀﾝｸ類:鋼板製貯湯ﾀﾝｸ(2,000L)</t>
  </si>
  <si>
    <t>給排水衛生:給水給湯ﾀﾝｸ類:鋼板製貯湯ﾀﾝｸ(4,000L)</t>
  </si>
  <si>
    <t>給排水衛生:給水給湯ﾀﾝｸ類:鋼板製補給水ﾀﾝｸ(500L)</t>
  </si>
  <si>
    <t>給排水衛生:給水給湯ﾀﾝｸ類:ｽﾃﾝﾚｽ製ﾀﾝｸﾊﾟﾈﾙ形(1.0G、25,000L)</t>
  </si>
  <si>
    <t>給排水衛生:給水給湯ﾀﾝｸ類:ｽﾃﾝﾚｽ製貯湯ﾀﾝｸ(2,000L)</t>
  </si>
  <si>
    <t>給排水衛生:給水給湯ﾀﾝｸ類:ｽﾃﾝﾚｽ製貯湯ﾀﾝｸ(4,000L)</t>
  </si>
  <si>
    <t>給排水衛生:給水給湯ﾀﾝｸ類:ｽﾃﾝﾚｽｸﾗｯﾄﾞ製貯湯ﾀﾝｸ(2,000L)</t>
  </si>
  <si>
    <t>給排水衛生:給水給湯ﾀﾝｸ類:ｽﾃﾝﾚｽｸﾗｯﾄﾞ製貯湯ﾀﾝｸ(4,000L)</t>
  </si>
  <si>
    <t>給排水衛生:給水給湯ﾀﾝｸ類:ｽﾃﾝﾚｽ製補給水ﾀﾝｸ(500L)</t>
  </si>
  <si>
    <t>給排水衛生:給水給湯ﾀﾝｸ類:圧力ﾀﾝｸ(600L)</t>
  </si>
  <si>
    <t>給排水衛生:給水給湯ﾀﾝｸ類:圧力ﾀﾝｸ(1,300L)</t>
  </si>
  <si>
    <t>給排水衛生:浄化槽:接触ばっ気方式浄化槽(現場施工形300人)</t>
  </si>
  <si>
    <t>給排水衛生:浄化槽:接触ばっ気方式浄化槽(現場施工形700人)</t>
  </si>
  <si>
    <t>給排水衛生:浄化槽:長時間ばっ気方式浄化槽(現場施工形300人)</t>
  </si>
  <si>
    <t>給排水衛生:浄化槽:長時間ばっ気方式浄化槽(現場施工形700人)</t>
  </si>
  <si>
    <t>給排水衛生:浄化槽:接触ばっ気方式浄化槽(ﾕﾆｯﾄ形300人)</t>
  </si>
  <si>
    <t>給排水衛生:その他衛生設備:ろ過機(砂式手動、70m3/h)</t>
  </si>
  <si>
    <t>給排水衛生:その他衛生設備:滅菌機(ﾀﾝｸ100L)</t>
  </si>
  <si>
    <t>消火:消火ﾎﾟﾝﾌﾟ:屋内消火栓ﾎﾟﾝﾌﾟﾕﾆｯﾄ(φ50×300L/min×65m×7.5kW)</t>
  </si>
  <si>
    <t>消火:消火ﾎﾟﾝﾌﾟ:ｽﾌﾟﾘﾝｸﾗｰﾎﾟﾝﾌﾟﾕﾆｯﾄ(φ100×900L/min×80m×22kW)</t>
  </si>
  <si>
    <t>消火:消火ﾎﾟﾝﾌﾟ:ｽﾌﾟﾘﾝｸﾗｰﾎﾟﾝﾌﾟﾕﾆｯﾄ(φ150×2,700L/min×80m×55kW)</t>
  </si>
  <si>
    <t>消火:屋内消火栓:屋内消火栓(埋込形1号、HB-1A)</t>
  </si>
  <si>
    <t>消火:屋内消火栓:屋内消火栓(埋込形1号、HB-1A、放水口併設)</t>
  </si>
  <si>
    <t>消火:屋内消火栓:屋内消火栓(埋込形2号、HB-4A)</t>
  </si>
  <si>
    <t>消火:屋外消火栓:屋外消火栓</t>
  </si>
  <si>
    <t>消火:連結送水管:連結送水口(埋込形、双口)</t>
  </si>
  <si>
    <t>消火:ｽﾌﾟﾘﾝｸﾗｰ:ｽﾌﾟﾘﾝｸﾗｰ流水検知装置(100A)</t>
  </si>
  <si>
    <t>消火:ｽﾌﾟﾘﾝｸﾗｰ:ｽﾌﾟﾘﾝｸﾗｰﾍｯﾄﾞ</t>
  </si>
  <si>
    <t>消火:その他消火:二酸化炭素消火起動装置</t>
  </si>
  <si>
    <t>消火:その他消火:二酸化炭素消火噴射ﾍｯﾄﾞ(25A)</t>
  </si>
  <si>
    <t>消火:その他消火:ﾊﾛｹﾞﾝ化物消火起動装置</t>
  </si>
  <si>
    <t>消火:その他消火:ﾊﾛｹﾞﾝ化物消火噴射ﾍｯﾄﾞ(25A)</t>
  </si>
  <si>
    <t>消火:その他消火:放水用器具格納箱(埋込形)</t>
  </si>
  <si>
    <t>消火:その他消火:放水口格納箱(埋込形)</t>
  </si>
  <si>
    <t>昇降機その他:ｴﾚﾍﾞｰﾀｰ:一般ｴﾚﾍﾞｰﾀｰ(11人×60m/min)</t>
  </si>
  <si>
    <t>昇降機その他:ｴﾚﾍﾞｰﾀｰ:一般ｴﾚﾍﾞｰﾀｰ(17人×150m/min)</t>
  </si>
  <si>
    <t>昇降機その他:ｴﾚﾍﾞｰﾀｰ:ﾏｼﾝﾙｰﾑﾚｽｴﾚﾍﾞｰﾀｰ(9人×60m/min)</t>
  </si>
  <si>
    <t>昇降機その他:ｴﾚﾍﾞｰﾀｰ:普及形ｴﾚﾍﾞｰﾀｰ(11人×60m/min)</t>
  </si>
  <si>
    <t>昇降機その他:ｴﾚﾍﾞｰﾀｰ:普及形ｴﾚﾍﾞｰﾀｰ(15人×90m/min)</t>
  </si>
  <si>
    <t>昇降機その他:ｴﾚﾍﾞｰﾀｰ:非常用ｴﾚﾍﾞｰﾀｰ(人荷用17人×120m/min)</t>
  </si>
  <si>
    <t>昇降機その他:ｴﾚﾍﾞｰﾀｰ:油圧ｴﾚﾍﾞｰﾀｰ(11人×45m/min)</t>
  </si>
  <si>
    <t>昇降機その他:ｴｽｶﾚｰﾀｰ:ｴｽｶﾚｰﾀｰ(800mm)</t>
  </si>
  <si>
    <t>昇降機その他:ｴｽｶﾚｰﾀｰ:ｴｽｶﾚｰﾀｰ(1,200mm)</t>
  </si>
  <si>
    <t>昇降機その他:その他昇降機:小荷物用昇降機(100kg×30m/min)</t>
  </si>
  <si>
    <t>空調:空調ﾎﾞｲﾗｰ:鋳鉄製ﾎﾞｲﾗｰ温水(熱出力1,744kW)</t>
    <phoneticPr fontId="2"/>
  </si>
  <si>
    <t>空調:空調ﾎﾞｲﾗｰ:鋼製立形ﾎﾞｲﾗｰ暖房用(熱出力233kW)</t>
    <phoneticPr fontId="2"/>
  </si>
  <si>
    <t>空調:温水発生機:無圧式温水発生機(鋳鉄製、熱出力116kW)</t>
    <phoneticPr fontId="2"/>
  </si>
  <si>
    <t>BHW-5</t>
  </si>
  <si>
    <t>空調:冷凍機:ﾁﾘﾝｸﾞﾕﾆｯﾄ、水冷(能力50kW)</t>
    <phoneticPr fontId="2"/>
  </si>
  <si>
    <t>RR-3</t>
  </si>
  <si>
    <t>空調:冷凍機:吸収冷温水機(能力345kW)</t>
    <phoneticPr fontId="2"/>
  </si>
  <si>
    <t>RH-3</t>
  </si>
  <si>
    <t>空調:冷凍機:吸収冷温水機(能力1,394kW)</t>
    <phoneticPr fontId="2"/>
  </si>
  <si>
    <t>RH-4</t>
  </si>
  <si>
    <t>RHU-2</t>
  </si>
  <si>
    <t>空調:冷凍機:小形吸収冷温水機ﾕﾆｯﾄ(能力70kW)</t>
    <phoneticPr fontId="2"/>
  </si>
  <si>
    <t>空調:冷凍機:空気熱源ﾋｰﾄﾎﾟﾝﾌﾟﾕﾆｯﾄ(能力44kW)</t>
    <phoneticPr fontId="2"/>
  </si>
  <si>
    <t>ACP-3</t>
  </si>
  <si>
    <t>ACP-13</t>
  </si>
  <si>
    <t>ACP-14</t>
  </si>
  <si>
    <t>空調:空気調和機:ｶﾞｽｴﾝｼﾞﾝﾋｰﾄﾎﾟﾝﾌﾟ形空調機(屋外機、冷房能力14kW)</t>
    <phoneticPr fontId="2"/>
  </si>
  <si>
    <t>空調:空気調和機:ｺﾝﾊﾟｸﾄ形空調機(3,000m3/h)</t>
    <phoneticPr fontId="2"/>
  </si>
  <si>
    <t>空調:空気調和機:ｺﾝﾊﾟｸﾄ形空調機(5,000m3/h)</t>
    <phoneticPr fontId="2"/>
  </si>
  <si>
    <t>ACC-1</t>
    <phoneticPr fontId="2"/>
  </si>
  <si>
    <t>ACC-2</t>
    <phoneticPr fontId="2"/>
  </si>
  <si>
    <t>FFH-1</t>
    <phoneticPr fontId="2"/>
  </si>
  <si>
    <t>空調:空気調和機:ｶﾞｽFF温風暖房機(暖房能力9.3kW)</t>
  </si>
  <si>
    <t>昇降機その他:その他昇降機:その他昇降機:二段方式駐車装置(ﾋﾟｯﾄなし、1搬器(ﾊﾟﾚｯﾄ)当たり)</t>
    <phoneticPr fontId="2"/>
  </si>
  <si>
    <t>TPS-1</t>
    <phoneticPr fontId="2"/>
  </si>
  <si>
    <t>予防保全</t>
    <rPh sb="0" eb="2">
      <t>ヨボウ</t>
    </rPh>
    <rPh sb="2" eb="4">
      <t>ホゼン</t>
    </rPh>
    <phoneticPr fontId="2"/>
  </si>
  <si>
    <t>ｶﾞｽFF温風暖房器</t>
    <rPh sb="5" eb="7">
      <t>オンプウ</t>
    </rPh>
    <rPh sb="7" eb="9">
      <t>ダンボウ</t>
    </rPh>
    <rPh sb="9" eb="10">
      <t>キ</t>
    </rPh>
    <phoneticPr fontId="2"/>
  </si>
  <si>
    <t>ﾏﾙﾁﾊﾟｯｹｰｼﾞ形空調機(室内機)</t>
    <rPh sb="11" eb="14">
      <t>クウチョウキ</t>
    </rPh>
    <rPh sb="15" eb="18">
      <t>シツナイキ</t>
    </rPh>
    <phoneticPr fontId="2"/>
  </si>
  <si>
    <t>自動巻取形ｴｱﾌｨﾙﾀｰ</t>
    <phoneticPr fontId="2"/>
  </si>
  <si>
    <t>電気集塵機、折込み形ｴｱﾌｨﾙﾀｰ</t>
    <rPh sb="6" eb="8">
      <t>オリコミ</t>
    </rPh>
    <rPh sb="9" eb="10">
      <t>ガタ</t>
    </rPh>
    <phoneticPr fontId="2"/>
  </si>
  <si>
    <t>冷温水・冷却水・ﾎﾞｲﾗｰ給水ﾎﾟﾝﾌﾟ、真空給水ﾎﾟﾝﾌﾟﾕﾆｯﾄ、ｵｲﾙﾎﾟﾝﾌﾟ</t>
    <rPh sb="4" eb="7">
      <t>レイキャクスイ</t>
    </rPh>
    <rPh sb="13" eb="15">
      <t>キュウスイ</t>
    </rPh>
    <rPh sb="21" eb="23">
      <t>シンクウ</t>
    </rPh>
    <rPh sb="23" eb="25">
      <t>キュウスイ</t>
    </rPh>
    <phoneticPr fontId="2"/>
  </si>
  <si>
    <t>冷温水ﾍｯﾀﾞｰ、還水ﾀﾝｸ、膨張ﾀﾝｸ、ｵｲﾙﾀﾝｸ、ｵｲﾙｻｰﾋﾞｽﾀﾝｸ</t>
    <rPh sb="0" eb="3">
      <t>レイオンスイ</t>
    </rPh>
    <phoneticPr fontId="2"/>
  </si>
  <si>
    <t>熱交換器、蒸気ﾍｯﾀﾞｰ</t>
    <rPh sb="5" eb="7">
      <t>ジョウキ</t>
    </rPh>
    <phoneticPr fontId="2"/>
  </si>
  <si>
    <t>風量調節ﾀﾞﾝﾊﾟｰ、ﾋﾟｽﾄﾝﾀﾞﾝﾊﾟｰ、ﾃﾞｨﾌｭｰｻﾞｰ、線状・ﾉｽﾞﾙ形・ﾕﾆﾊﾞｰｻﾙ形吹出口、ｽﾘｯﾄ形吸込口</t>
    <rPh sb="33" eb="35">
      <t>センジョウ</t>
    </rPh>
    <rPh sb="40" eb="41">
      <t>カタ</t>
    </rPh>
    <rPh sb="49" eb="50">
      <t>カタ</t>
    </rPh>
    <rPh sb="50" eb="53">
      <t>スイシュツコウ</t>
    </rPh>
    <rPh sb="58" eb="59">
      <t>カタ</t>
    </rPh>
    <rPh sb="59" eb="61">
      <t>スイコ</t>
    </rPh>
    <rPh sb="61" eb="62">
      <t>グチ</t>
    </rPh>
    <phoneticPr fontId="2"/>
  </si>
  <si>
    <t>空調弁類</t>
    <rPh sb="0" eb="2">
      <t>クウチョウ</t>
    </rPh>
    <rPh sb="2" eb="3">
      <t>ベン</t>
    </rPh>
    <rPh sb="3" eb="4">
      <t>ルイ</t>
    </rPh>
    <phoneticPr fontId="2"/>
  </si>
  <si>
    <t>制御弁装置</t>
    <rPh sb="0" eb="2">
      <t>セイギョ</t>
    </rPh>
    <rPh sb="2" eb="3">
      <t>ベン</t>
    </rPh>
    <rPh sb="3" eb="5">
      <t>ソウチ</t>
    </rPh>
    <phoneticPr fontId="2"/>
  </si>
  <si>
    <t>水冷式ﾊﾟｯｹｰｼﾞ形・ﾏﾙﾁﾊﾟｯｹｰｼﾞ形（屋外機)・空気熱源HP形・ｶﾞｽｴﾝｼﾞﾝHP形空調機
ﾕﾆｯﾄ形・ｺﾝﾊﾟｸﾄ形空調機、ﾌｧﾝｺｲﾙﾕﾆｯﾄ</t>
    <rPh sb="10" eb="11">
      <t>ガタ</t>
    </rPh>
    <rPh sb="22" eb="23">
      <t>ガタ</t>
    </rPh>
    <rPh sb="24" eb="26">
      <t>オクガイ</t>
    </rPh>
    <rPh sb="26" eb="27">
      <t>キ</t>
    </rPh>
    <rPh sb="29" eb="31">
      <t>クウキ</t>
    </rPh>
    <rPh sb="31" eb="33">
      <t>ネツゲン</t>
    </rPh>
    <rPh sb="35" eb="36">
      <t>ガタ</t>
    </rPh>
    <rPh sb="47" eb="48">
      <t>ガタ</t>
    </rPh>
    <rPh sb="48" eb="51">
      <t>クウチョウキ</t>
    </rPh>
    <rPh sb="64" eb="65">
      <t>カタ</t>
    </rPh>
    <phoneticPr fontId="2"/>
  </si>
  <si>
    <t>計器</t>
    <rPh sb="0" eb="2">
      <t>ケイキ</t>
    </rPh>
    <phoneticPr fontId="2"/>
  </si>
  <si>
    <t>温度計、圧力計、瞬間流量計</t>
    <rPh sb="0" eb="3">
      <t>オンドケイ</t>
    </rPh>
    <rPh sb="4" eb="7">
      <t>アツリョクケイ</t>
    </rPh>
    <rPh sb="8" eb="10">
      <t>シュンカン</t>
    </rPh>
    <rPh sb="10" eb="13">
      <t>リュウリョウケイ</t>
    </rPh>
    <phoneticPr fontId="2"/>
  </si>
  <si>
    <t>三方弁、二方弁、温度調整弁、安全弁、減圧弁、多量ﾄﾗｯﾌﾟ、自動ｴｱ抜き弁</t>
    <rPh sb="0" eb="1">
      <t>サン</t>
    </rPh>
    <rPh sb="2" eb="3">
      <t>ベン</t>
    </rPh>
    <rPh sb="4" eb="5">
      <t>ニ</t>
    </rPh>
    <rPh sb="6" eb="7">
      <t>ベン</t>
    </rPh>
    <rPh sb="8" eb="10">
      <t>オンド</t>
    </rPh>
    <rPh sb="10" eb="12">
      <t>チョウセイ</t>
    </rPh>
    <rPh sb="12" eb="13">
      <t>ベン</t>
    </rPh>
    <rPh sb="14" eb="16">
      <t>アンゼン</t>
    </rPh>
    <rPh sb="16" eb="17">
      <t>ベン</t>
    </rPh>
    <rPh sb="18" eb="21">
      <t>ゲンアツベン</t>
    </rPh>
    <rPh sb="22" eb="24">
      <t>タリョウ</t>
    </rPh>
    <rPh sb="30" eb="32">
      <t>ジドウ</t>
    </rPh>
    <rPh sb="34" eb="35">
      <t>ヌ</t>
    </rPh>
    <rPh sb="36" eb="37">
      <t>ベン</t>
    </rPh>
    <phoneticPr fontId="2"/>
  </si>
  <si>
    <t>小形電動二方弁、定水位調整弁、電磁弁</t>
    <rPh sb="0" eb="1">
      <t>ショウ</t>
    </rPh>
    <rPh sb="1" eb="2">
      <t>カタ</t>
    </rPh>
    <rPh sb="2" eb="4">
      <t>デンドウ</t>
    </rPh>
    <rPh sb="4" eb="7">
      <t>ニホウベン</t>
    </rPh>
    <phoneticPr fontId="2"/>
  </si>
  <si>
    <t>炭素鋼鋼管(白・黒)、圧力配管用鋼管(白)、銅管、ｽﾃﾝﾚｽ鋼管、塩ﾋﾞﾗｲﾆﾝｸﾞ鋼管</t>
    <rPh sb="6" eb="7">
      <t>シロ</t>
    </rPh>
    <rPh sb="8" eb="9">
      <t>クロ</t>
    </rPh>
    <rPh sb="19" eb="20">
      <t>シロ</t>
    </rPh>
    <rPh sb="22" eb="24">
      <t>ドウカン</t>
    </rPh>
    <rPh sb="30" eb="32">
      <t>コウカン</t>
    </rPh>
    <phoneticPr fontId="2"/>
  </si>
  <si>
    <t>圧力配管用鋼管(黒)</t>
    <rPh sb="8" eb="9">
      <t>クロ</t>
    </rPh>
    <phoneticPr fontId="2"/>
  </si>
  <si>
    <t>ｵｲﾙｽﾄﾚｰﾅｰ</t>
    <phoneticPr fontId="2"/>
  </si>
  <si>
    <t>青銅製・鋳鉄製仕切弁、青銅製・鋳鉄製玉形弁、ﾊﾞﾀﾌﾗｲ弁、ﾎﾞｰﾙ弁、逆止弁、伸縮管継手、鋳鉄製ｽﾄﾚｰﾅｰ</t>
    <rPh sb="7" eb="10">
      <t>シキリベン</t>
    </rPh>
    <rPh sb="11" eb="13">
      <t>セイドウ</t>
    </rPh>
    <rPh sb="13" eb="14">
      <t>セイ</t>
    </rPh>
    <rPh sb="18" eb="19">
      <t>タマ</t>
    </rPh>
    <rPh sb="19" eb="20">
      <t>ガタ</t>
    </rPh>
    <rPh sb="20" eb="21">
      <t>ベン</t>
    </rPh>
    <rPh sb="28" eb="29">
      <t>ベン</t>
    </rPh>
    <rPh sb="34" eb="35">
      <t>ベン</t>
    </rPh>
    <rPh sb="36" eb="39">
      <t>ギャクシベン</t>
    </rPh>
    <rPh sb="40" eb="42">
      <t>シンシュク</t>
    </rPh>
    <rPh sb="42" eb="43">
      <t>カン</t>
    </rPh>
    <rPh sb="43" eb="44">
      <t>ツギ</t>
    </rPh>
    <rPh sb="44" eb="45">
      <t>テ</t>
    </rPh>
    <rPh sb="46" eb="48">
      <t>チュウテツ</t>
    </rPh>
    <rPh sb="48" eb="49">
      <t>セイ</t>
    </rPh>
    <phoneticPr fontId="2"/>
  </si>
  <si>
    <t>ﾌﾚｷｼﾌﾞﾙｼﾞｮｲﾝﾄ、青銅製仕切弁管端ｺｱ付、鋳鉄製ﾗｲﾆﾝｸﾞ仕切弁、ｽﾃﾝﾚｽ仕切弁</t>
    <rPh sb="14" eb="16">
      <t>セイドウ</t>
    </rPh>
    <rPh sb="16" eb="17">
      <t>セイ</t>
    </rPh>
    <rPh sb="17" eb="20">
      <t>シキリベン</t>
    </rPh>
    <rPh sb="20" eb="22">
      <t>カンタン</t>
    </rPh>
    <rPh sb="24" eb="25">
      <t>ツキ</t>
    </rPh>
    <rPh sb="26" eb="28">
      <t>チュウテツ</t>
    </rPh>
    <rPh sb="28" eb="29">
      <t>セイ</t>
    </rPh>
    <rPh sb="35" eb="38">
      <t>シキリベン</t>
    </rPh>
    <rPh sb="44" eb="47">
      <t>シキリベン</t>
    </rPh>
    <phoneticPr fontId="2"/>
  </si>
  <si>
    <t>遠心送風機、軸流送風機、消音ﾎﾞｯｸｽ付送風機</t>
    <rPh sb="6" eb="7">
      <t>ジク</t>
    </rPh>
    <rPh sb="7" eb="8">
      <t>リュウ</t>
    </rPh>
    <rPh sb="8" eb="11">
      <t>ソウフウキ</t>
    </rPh>
    <rPh sb="12" eb="14">
      <t>ショウオン</t>
    </rPh>
    <rPh sb="19" eb="20">
      <t>ツキ</t>
    </rPh>
    <rPh sb="20" eb="23">
      <t>ソウフウキ</t>
    </rPh>
    <phoneticPr fontId="2"/>
  </si>
  <si>
    <t>換気口</t>
    <rPh sb="0" eb="2">
      <t>カンキ</t>
    </rPh>
    <rPh sb="2" eb="3">
      <t>クチ</t>
    </rPh>
    <phoneticPr fontId="2"/>
  </si>
  <si>
    <t>換気用ﾀﾞｸﾄ、ｽﾊﾟｲﾗﾙﾀﾞｸﾄ、硬質塩ﾋﾞ管</t>
    <rPh sb="19" eb="21">
      <t>コウシツ</t>
    </rPh>
    <rPh sb="21" eb="22">
      <t>エン</t>
    </rPh>
    <rPh sb="24" eb="25">
      <t>カン</t>
    </rPh>
    <phoneticPr fontId="2"/>
  </si>
  <si>
    <t>換気ｶﾞﾗﾘ、排気ﾌｰﾄﾞ</t>
    <phoneticPr fontId="2"/>
  </si>
  <si>
    <t>ﾍﾞﾝﾄｷｬｯﾌﾟ</t>
    <phoneticPr fontId="2"/>
  </si>
  <si>
    <t>中央監視装置</t>
    <rPh sb="0" eb="2">
      <t>チュウオウ</t>
    </rPh>
    <rPh sb="2" eb="4">
      <t>カンシ</t>
    </rPh>
    <rPh sb="4" eb="6">
      <t>ソウチ</t>
    </rPh>
    <phoneticPr fontId="2"/>
  </si>
  <si>
    <t>自動制御盤類</t>
    <rPh sb="0" eb="2">
      <t>ジドウ</t>
    </rPh>
    <rPh sb="2" eb="4">
      <t>セイギョ</t>
    </rPh>
    <rPh sb="4" eb="5">
      <t>バン</t>
    </rPh>
    <rPh sb="5" eb="6">
      <t>ルイ</t>
    </rPh>
    <phoneticPr fontId="2"/>
  </si>
  <si>
    <t>中央監視盤</t>
    <phoneticPr fontId="2"/>
  </si>
  <si>
    <t>制御盤</t>
    <phoneticPr fontId="2"/>
  </si>
  <si>
    <t>電子式温度・湿度検出器・操作器、空気式操作器、圧縮空気源装置</t>
    <rPh sb="6" eb="8">
      <t>シツド</t>
    </rPh>
    <rPh sb="12" eb="14">
      <t>ソウサ</t>
    </rPh>
    <rPh sb="14" eb="15">
      <t>キ</t>
    </rPh>
    <rPh sb="16" eb="18">
      <t>クウキ</t>
    </rPh>
    <rPh sb="18" eb="19">
      <t>シキ</t>
    </rPh>
    <rPh sb="19" eb="21">
      <t>ソウサ</t>
    </rPh>
    <rPh sb="21" eb="22">
      <t>キ</t>
    </rPh>
    <rPh sb="23" eb="25">
      <t>アッシュク</t>
    </rPh>
    <rPh sb="25" eb="27">
      <t>クウキ</t>
    </rPh>
    <rPh sb="27" eb="28">
      <t>ゲン</t>
    </rPh>
    <rPh sb="28" eb="30">
      <t>ソウチ</t>
    </rPh>
    <phoneticPr fontId="2"/>
  </si>
  <si>
    <t>給排水ﾎﾟﾝﾌﾟ</t>
    <rPh sb="0" eb="3">
      <t>キュウハイスイ</t>
    </rPh>
    <phoneticPr fontId="2"/>
  </si>
  <si>
    <t>空調ﾎﾞｲﾗｰ</t>
    <rPh sb="0" eb="2">
      <t>クウチョウ</t>
    </rPh>
    <phoneticPr fontId="2"/>
  </si>
  <si>
    <t>空調ﾎﾟﾝﾌﾟ</t>
    <rPh sb="0" eb="2">
      <t>クウチョウ</t>
    </rPh>
    <phoneticPr fontId="2"/>
  </si>
  <si>
    <t>空調ﾀﾝｸ類</t>
    <rPh sb="0" eb="2">
      <t>クウチョウ</t>
    </rPh>
    <phoneticPr fontId="2"/>
  </si>
  <si>
    <t>空調ﾀﾞｸﾄ</t>
    <rPh sb="0" eb="2">
      <t>クウチョウ</t>
    </rPh>
    <phoneticPr fontId="2"/>
  </si>
  <si>
    <t>制気口、ﾀﾞﾝﾊﾟｰ</t>
    <phoneticPr fontId="2"/>
  </si>
  <si>
    <t>空調配管類</t>
    <rPh sb="0" eb="2">
      <t>クウチョウ</t>
    </rPh>
    <rPh sb="2" eb="4">
      <t>ハイカン</t>
    </rPh>
    <rPh sb="4" eb="5">
      <t>ルイ</t>
    </rPh>
    <phoneticPr fontId="2"/>
  </si>
  <si>
    <t>排煙ﾀﾞｸﾄ</t>
    <rPh sb="0" eb="2">
      <t>ハイエン</t>
    </rPh>
    <phoneticPr fontId="2"/>
  </si>
  <si>
    <t>換気ﾀﾞｸﾄ</t>
    <rPh sb="0" eb="2">
      <t>カンキ</t>
    </rPh>
    <phoneticPr fontId="2"/>
  </si>
  <si>
    <t>揚水・給湯用循環・雑排水・汚水・汚物用ﾎﾟﾝﾌﾟ・加圧給水・直結給水ﾎﾟﾝﾌﾟ</t>
    <phoneticPr fontId="2"/>
  </si>
  <si>
    <t>給湯暖房機</t>
    <rPh sb="0" eb="2">
      <t>キュウトウ</t>
    </rPh>
    <rPh sb="2" eb="5">
      <t>ダンボウキ</t>
    </rPh>
    <phoneticPr fontId="2"/>
  </si>
  <si>
    <t>電気ﾎﾞｲﾗｰ(給湯用)、瞬間式・貯湯式ｶﾞｽ湯沸器、瞬間式・貯湯式電気温水器</t>
    <phoneticPr fontId="2"/>
  </si>
  <si>
    <t>鋼板製貯湯</t>
    <phoneticPr fontId="2"/>
  </si>
  <si>
    <t>ｽﾃﾝﾚｽ製貯湯ﾀﾝｸ・圧力ﾀﾝｸ</t>
    <phoneticPr fontId="2"/>
  </si>
  <si>
    <t>厨房機器</t>
    <rPh sb="0" eb="2">
      <t>チュウボウ</t>
    </rPh>
    <rPh sb="2" eb="4">
      <t>キキ</t>
    </rPh>
    <phoneticPr fontId="2"/>
  </si>
  <si>
    <t>ｽﾃﾝﾚｽ流し台、作業台、ｶﾞｽﾚﾝｼﾞ</t>
    <rPh sb="5" eb="6">
      <t>ナガ</t>
    </rPh>
    <rPh sb="7" eb="8">
      <t>ダイ</t>
    </rPh>
    <rPh sb="9" eb="11">
      <t>サギョウ</t>
    </rPh>
    <rPh sb="11" eb="12">
      <t>ダイ</t>
    </rPh>
    <phoneticPr fontId="2"/>
  </si>
  <si>
    <t>○</t>
    <phoneticPr fontId="2"/>
  </si>
  <si>
    <t>○</t>
    <phoneticPr fontId="2"/>
  </si>
  <si>
    <t>排水金具</t>
    <rPh sb="0" eb="2">
      <t>ハイスイ</t>
    </rPh>
    <rPh sb="2" eb="4">
      <t>カナグ</t>
    </rPh>
    <phoneticPr fontId="2"/>
  </si>
  <si>
    <t>ｸﾞﾘｰｽﾄﾗｯﾌﾟ</t>
    <phoneticPr fontId="2"/>
  </si>
  <si>
    <t>―</t>
    <phoneticPr fontId="2"/>
  </si>
  <si>
    <t>銅管、ｽﾃﾝﾚｽ鋼管、塩ﾋﾞ・ﾎﾟﾘ粉体ﾗｲﾆﾝｸﾞ鋼管、架橋ﾎﾟﾘｴﾁﾚﾝ管、ﾎﾟﾘﾌﾞﾃﾝ管</t>
    <phoneticPr fontId="2"/>
  </si>
  <si>
    <t>ﾋﾞﾆﾙ管</t>
    <phoneticPr fontId="2"/>
  </si>
  <si>
    <t>給水給湯弁類</t>
    <rPh sb="0" eb="2">
      <t>キュウスイ</t>
    </rPh>
    <rPh sb="2" eb="4">
      <t>キュウトウ</t>
    </rPh>
    <rPh sb="4" eb="5">
      <t>ベン</t>
    </rPh>
    <rPh sb="5" eb="6">
      <t>ルイ</t>
    </rPh>
    <phoneticPr fontId="2"/>
  </si>
  <si>
    <t>量水器</t>
    <phoneticPr fontId="2"/>
  </si>
  <si>
    <t>減圧弁</t>
    <phoneticPr fontId="2"/>
  </si>
  <si>
    <t>給水給湯配管類</t>
    <rPh sb="0" eb="2">
      <t>キュウスイ</t>
    </rPh>
    <rPh sb="2" eb="4">
      <t>キュウトウ</t>
    </rPh>
    <phoneticPr fontId="2"/>
  </si>
  <si>
    <t>排水配管類</t>
    <rPh sb="0" eb="2">
      <t>ハイスイ</t>
    </rPh>
    <rPh sb="2" eb="4">
      <t>ハイカン</t>
    </rPh>
    <rPh sb="4" eb="5">
      <t>ルイ</t>
    </rPh>
    <phoneticPr fontId="2"/>
  </si>
  <si>
    <t>ﾋﾞﾆﾙ管、ﾋｭｰﾑ管</t>
    <rPh sb="10" eb="11">
      <t>カン</t>
    </rPh>
    <phoneticPr fontId="2"/>
  </si>
  <si>
    <t>鋳鉄管、鉛管</t>
    <rPh sb="0" eb="3">
      <t>チュウテツカン</t>
    </rPh>
    <rPh sb="4" eb="5">
      <t>ナマリ</t>
    </rPh>
    <rPh sb="5" eb="6">
      <t>カン</t>
    </rPh>
    <phoneticPr fontId="2"/>
  </si>
  <si>
    <t>炭素鋼鋼管、ﾀｰﾙｴﾎﾟｷｼ塗装鋼管</t>
    <rPh sb="14" eb="16">
      <t>トソウ</t>
    </rPh>
    <rPh sb="16" eb="18">
      <t>コウカン</t>
    </rPh>
    <phoneticPr fontId="2"/>
  </si>
  <si>
    <t>桝類</t>
    <rPh sb="0" eb="1">
      <t>マス</t>
    </rPh>
    <rPh sb="1" eb="2">
      <t>ルイ</t>
    </rPh>
    <phoneticPr fontId="2"/>
  </si>
  <si>
    <t>排水桝</t>
    <rPh sb="0" eb="2">
      <t>ハイスイ</t>
    </rPh>
    <rPh sb="2" eb="3">
      <t>マス</t>
    </rPh>
    <phoneticPr fontId="2"/>
  </si>
  <si>
    <t>便器、洗面器、手洗器、掃除流し、洗面化粧台</t>
    <rPh sb="11" eb="13">
      <t>ソウジ</t>
    </rPh>
    <rPh sb="13" eb="14">
      <t>ナガ</t>
    </rPh>
    <phoneticPr fontId="2"/>
  </si>
  <si>
    <t>洗濯用防水ﾊﾟﾝ、化粧鏡</t>
    <rPh sb="9" eb="11">
      <t>ケショウ</t>
    </rPh>
    <rPh sb="11" eb="12">
      <t>カガミ</t>
    </rPh>
    <phoneticPr fontId="2"/>
  </si>
  <si>
    <t>衛生陶器類</t>
    <rPh sb="0" eb="2">
      <t>エイセイ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</si>
  <si>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</si>
  <si>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</si>
  <si>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浴槽、ﾕﾆｯﾄﾊﾞｽ、ﾕﾆｯﾄｼｬﾜｰ</t>
    <rPh sb="0" eb="2">
      <t>ヨクソウ</t>
    </rPh>
    <phoneticPr fontId="2"/>
  </si>
  <si>
    <t>その他衛生設備</t>
    <rPh sb="3" eb="5">
      <t>エイセイ</t>
    </rPh>
    <rPh sb="5" eb="7">
      <t>セツビ</t>
    </rPh>
    <phoneticPr fontId="2"/>
  </si>
  <si>
    <t>滅菌器</t>
    <rPh sb="0" eb="2">
      <t>メッキン</t>
    </rPh>
    <rPh sb="2" eb="3">
      <t>キ</t>
    </rPh>
    <phoneticPr fontId="2"/>
  </si>
  <si>
    <t>ろ過器</t>
    <phoneticPr fontId="2"/>
  </si>
  <si>
    <t>連結送水管</t>
    <phoneticPr fontId="2"/>
  </si>
  <si>
    <t>屋内消火栓</t>
    <rPh sb="0" eb="2">
      <t>オクナイ</t>
    </rPh>
    <rPh sb="2" eb="5">
      <t>ショウカセン</t>
    </rPh>
    <phoneticPr fontId="2"/>
  </si>
  <si>
    <t>屋外消火栓</t>
    <rPh sb="0" eb="2">
      <t>オクガイ</t>
    </rPh>
    <rPh sb="2" eb="5">
      <t>ショウカセン</t>
    </rPh>
    <phoneticPr fontId="2"/>
  </si>
  <si>
    <t>送水口(埋込型)双口</t>
    <phoneticPr fontId="2"/>
  </si>
  <si>
    <t>屋外消火栓</t>
    <phoneticPr fontId="2"/>
  </si>
  <si>
    <t>屋内消火栓(埋込形)</t>
    <phoneticPr fontId="2"/>
  </si>
  <si>
    <t>消火配管類</t>
    <rPh sb="0" eb="2">
      <t>ショウカ</t>
    </rPh>
    <phoneticPr fontId="2"/>
  </si>
  <si>
    <t>二酸化炭素消火装置、ﾊﾛｹﾞﾝ化物消火装置、ﾃｽﾄ弁</t>
    <phoneticPr fontId="2"/>
  </si>
  <si>
    <t>放水用器具格納箱</t>
    <rPh sb="0" eb="3">
      <t>ホウスイヨウ</t>
    </rPh>
    <rPh sb="3" eb="5">
      <t>キグ</t>
    </rPh>
    <rPh sb="5" eb="7">
      <t>カクノウ</t>
    </rPh>
    <rPh sb="7" eb="8">
      <t>バコ</t>
    </rPh>
    <phoneticPr fontId="2"/>
  </si>
  <si>
    <t>ｴｽｶﾚｰﾀｰ</t>
    <phoneticPr fontId="2"/>
  </si>
  <si>
    <t>一般・ﾏｼﾝﾙｰﾑﾚｽ・普及形・非常用・油圧ｴﾚﾍﾞｰﾀｰ</t>
    <rPh sb="12" eb="14">
      <t>フキュウ</t>
    </rPh>
    <rPh sb="14" eb="15">
      <t>カタ</t>
    </rPh>
    <rPh sb="16" eb="19">
      <t>ヒジョウヨウ</t>
    </rPh>
    <rPh sb="20" eb="22">
      <t>ユアツ</t>
    </rPh>
    <phoneticPr fontId="2"/>
  </si>
  <si>
    <t>ｴﾚﾍﾞｰﾀｰ</t>
    <phoneticPr fontId="2"/>
  </si>
  <si>
    <t>その他昇降機</t>
    <phoneticPr fontId="2"/>
  </si>
  <si>
    <t>電動ﾀﾞﾑｳｪｰﾀｰ</t>
    <phoneticPr fontId="2"/>
  </si>
  <si>
    <t>二段方式駐車装置</t>
    <rPh sb="0" eb="2">
      <t>ニダン</t>
    </rPh>
    <rPh sb="2" eb="4">
      <t>ホウシキ</t>
    </rPh>
    <rPh sb="4" eb="6">
      <t>チュウシャ</t>
    </rPh>
    <rPh sb="6" eb="8">
      <t>ソウチ</t>
    </rPh>
    <phoneticPr fontId="2"/>
  </si>
  <si>
    <t>保全情報システム入力シートの記入方法（機械設備）</t>
    <rPh sb="0" eb="2">
      <t>ホゼン</t>
    </rPh>
    <rPh sb="2" eb="4">
      <t>ジョウホウ</t>
    </rPh>
    <rPh sb="8" eb="10">
      <t>ニュウリョク</t>
    </rPh>
    <rPh sb="14" eb="16">
      <t>キニュウ</t>
    </rPh>
    <rPh sb="16" eb="18">
      <t>ホウホウ</t>
    </rPh>
    <rPh sb="19" eb="21">
      <t>キカイ</t>
    </rPh>
    <rPh sb="21" eb="23">
      <t>セツビ</t>
    </rPh>
    <phoneticPr fontId="2"/>
  </si>
  <si>
    <t>登録機器・部位一覧表（機械設備）</t>
    <rPh sb="0" eb="2">
      <t>トウロク</t>
    </rPh>
    <rPh sb="2" eb="4">
      <t>キキ</t>
    </rPh>
    <rPh sb="5" eb="7">
      <t>ブイ</t>
    </rPh>
    <rPh sb="7" eb="9">
      <t>イチラン</t>
    </rPh>
    <rPh sb="9" eb="10">
      <t>ヒョウ</t>
    </rPh>
    <rPh sb="11" eb="13">
      <t>キカイ</t>
    </rPh>
    <rPh sb="13" eb="15">
      <t>セツビ</t>
    </rPh>
    <phoneticPr fontId="2"/>
  </si>
  <si>
    <t>標準換気扇、有圧扇、天井扇</t>
    <rPh sb="0" eb="2">
      <t>ヒョウジュン</t>
    </rPh>
    <rPh sb="2" eb="5">
      <t>カンキセン</t>
    </rPh>
    <rPh sb="6" eb="9">
      <t>ユウアツセン</t>
    </rPh>
    <rPh sb="10" eb="12">
      <t>テンジョウ</t>
    </rPh>
    <rPh sb="12" eb="13">
      <t>オオギ</t>
    </rPh>
    <phoneticPr fontId="2"/>
  </si>
  <si>
    <t>⇒</t>
    <phoneticPr fontId="2"/>
  </si>
  <si>
    <t>入力不要</t>
    <rPh sb="0" eb="2">
      <t>ニュウリョク</t>
    </rPh>
    <rPh sb="2" eb="4">
      <t>フヨウ</t>
    </rPh>
    <phoneticPr fontId="2"/>
  </si>
  <si>
    <t>空調:空気調和機:ﾏﾙﾁﾊﾟｯｹｰｼﾞ形空調機ｶｾｯﾄ形(冷房能力7.1kW)</t>
    <phoneticPr fontId="2"/>
  </si>
  <si>
    <t>空調:空気調和機:ﾏﾙﾁﾊﾟｯｹｰｼﾞ形空調機ｶｾｯﾄ形(冷房能力7.1kW)</t>
    <phoneticPr fontId="2"/>
  </si>
  <si>
    <t>空調:全熱交換器:天井埋込み形全熱交換ﾕﾆｯﾄ(360m3/h)</t>
    <phoneticPr fontId="2"/>
  </si>
  <si>
    <t>空調:全熱交換器:天井埋込み形全熱交換ﾕﾆｯﾄ(360m3/h)</t>
    <phoneticPr fontId="2"/>
  </si>
  <si>
    <t>天吊り形ﾊﾟｯｹｰｼﾞｴｱｺﾝ(11.2kW)</t>
    <rPh sb="0" eb="2">
      <t>テンツ</t>
    </rPh>
    <rPh sb="3" eb="4">
      <t>カタ</t>
    </rPh>
    <phoneticPr fontId="2"/>
  </si>
  <si>
    <t>床置き形全熱交換機(400m3/h)</t>
    <rPh sb="0" eb="1">
      <t>ユカ</t>
    </rPh>
    <rPh sb="1" eb="2">
      <t>オ</t>
    </rPh>
    <rPh sb="3" eb="4">
      <t>ガタ</t>
    </rPh>
    <rPh sb="4" eb="5">
      <t>ゼン</t>
    </rPh>
    <rPh sb="5" eb="6">
      <t>ネツ</t>
    </rPh>
    <rPh sb="6" eb="9">
      <t>コウカンキ</t>
    </rPh>
    <phoneticPr fontId="2"/>
  </si>
  <si>
    <t>空気調和機</t>
    <rPh sb="0" eb="2">
      <t>クウキ</t>
    </rPh>
    <rPh sb="2" eb="4">
      <t>チョウワ</t>
    </rPh>
    <rPh sb="4" eb="5">
      <t>キ</t>
    </rPh>
    <phoneticPr fontId="2"/>
  </si>
  <si>
    <t>全熱交換機</t>
    <rPh sb="0" eb="1">
      <t>ゼン</t>
    </rPh>
    <rPh sb="1" eb="2">
      <t>ネツ</t>
    </rPh>
    <rPh sb="2" eb="5">
      <t>コウカンキ</t>
    </rPh>
    <phoneticPr fontId="2"/>
  </si>
  <si>
    <t>送風機</t>
    <rPh sb="0" eb="3">
      <t>ソウフウキ</t>
    </rPh>
    <phoneticPr fontId="2"/>
  </si>
  <si>
    <t>湯沸器</t>
    <rPh sb="0" eb="2">
      <t>ユワ</t>
    </rPh>
    <rPh sb="2" eb="3">
      <t>キ</t>
    </rPh>
    <phoneticPr fontId="2"/>
  </si>
  <si>
    <t>⇒</t>
    <phoneticPr fontId="2"/>
  </si>
  <si>
    <t>消火:屋内消火栓:屋内消火栓(埋込形1号、HB-1A)</t>
    <phoneticPr fontId="2"/>
  </si>
  <si>
    <t>消火:屋内消火栓:屋内消火栓(埋込形1号、HB-1A)</t>
    <phoneticPr fontId="2"/>
  </si>
  <si>
    <t>選択名称</t>
    <rPh sb="0" eb="2">
      <t>センタク</t>
    </rPh>
    <rPh sb="2" eb="4">
      <t>メイショウ</t>
    </rPh>
    <phoneticPr fontId="2"/>
  </si>
  <si>
    <t>給排水衛生:給排水ﾎﾟﾝﾌﾟ:加圧給水ﾎﾟﾝﾌﾟﾕﾆｯﾄ(φ40×250L/min×30m×1.5kW)</t>
    <phoneticPr fontId="2"/>
  </si>
  <si>
    <t>給排水衛生:給排水ﾎﾟﾝﾌﾟ:加圧給水ﾎﾟﾝﾌﾟﾕﾆｯﾄ(φ40×250L/min×30m×1.5kW)</t>
    <phoneticPr fontId="2"/>
  </si>
  <si>
    <t>加圧給水ポンプユニット(φ50×300L/min×42m×1.5kW)</t>
    <rPh sb="0" eb="2">
      <t>カアツ</t>
    </rPh>
    <rPh sb="2" eb="4">
      <t>キュウスイ</t>
    </rPh>
    <phoneticPr fontId="2"/>
  </si>
  <si>
    <t>ガス式瞬間湯沸器(50号)</t>
    <rPh sb="2" eb="3">
      <t>シキ</t>
    </rPh>
    <rPh sb="3" eb="5">
      <t>シュンカン</t>
    </rPh>
    <rPh sb="5" eb="7">
      <t>ユワ</t>
    </rPh>
    <rPh sb="7" eb="8">
      <t>キ</t>
    </rPh>
    <rPh sb="11" eb="12">
      <t>ゴウ</t>
    </rPh>
    <phoneticPr fontId="2"/>
  </si>
  <si>
    <t>易操作性屋内消火栓(露出形)</t>
    <rPh sb="0" eb="1">
      <t>エキ</t>
    </rPh>
    <rPh sb="1" eb="3">
      <t>ソウサ</t>
    </rPh>
    <rPh sb="3" eb="4">
      <t>セイ</t>
    </rPh>
    <rPh sb="4" eb="6">
      <t>オクナイ</t>
    </rPh>
    <rPh sb="6" eb="9">
      <t>ショウカセン</t>
    </rPh>
    <rPh sb="10" eb="12">
      <t>ロシュツ</t>
    </rPh>
    <rPh sb="12" eb="13">
      <t>カタ</t>
    </rPh>
    <phoneticPr fontId="2"/>
  </si>
  <si>
    <t>給排水衛生:湯沸器:瞬間式ｶﾞｽ湯沸器(16号)</t>
    <phoneticPr fontId="2"/>
  </si>
  <si>
    <t>給排水衛生:湯沸器:瞬間式ｶﾞｽ湯沸器(16号)</t>
    <phoneticPr fontId="2"/>
  </si>
  <si>
    <t>○</t>
    <phoneticPr fontId="2"/>
  </si>
  <si>
    <t>（１）施設名、工事名称、受注者名、工期といった基本情報を入力してください</t>
    <phoneticPr fontId="2"/>
  </si>
  <si>
    <t>（２）機器表を参考に機器番号と設置台数を手入力してください</t>
    <phoneticPr fontId="2"/>
  </si>
  <si>
    <t>　　　機器番号が無い場合は機器名称を入力してください</t>
    <phoneticPr fontId="2"/>
  </si>
  <si>
    <t>（３）設置場所を屋内及び屋外からプルダウン選択してください</t>
    <phoneticPr fontId="2"/>
  </si>
  <si>
    <t xml:space="preserve">（４）区分、種別、型式をもっとも近いものからプルダウン選択してください（※）
</t>
    <phoneticPr fontId="2"/>
  </si>
  <si>
    <t>　　　型式の能力・容量等は同等のものがあれば同等のものを、なければ直近下位のものを選択してください</t>
    <phoneticPr fontId="2"/>
  </si>
  <si>
    <t>（※）名称選択例</t>
    <phoneticPr fontId="2"/>
  </si>
  <si>
    <t>・登録機器部位一覧表の「登録対象」の機器のみを入力してください</t>
    <phoneticPr fontId="2"/>
  </si>
  <si>
    <t>・登録機器部位一覧表に記載のない機器は登録不要です</t>
    <phoneticPr fontId="2"/>
  </si>
  <si>
    <t>・登録対象の機器が無い場合は、保全情報システム入力シートの提出は不要です</t>
    <phoneticPr fontId="2"/>
  </si>
  <si>
    <t>○○公民館</t>
    <rPh sb="2" eb="5">
      <t>コウミンカン</t>
    </rPh>
    <phoneticPr fontId="2"/>
  </si>
  <si>
    <t>○○公民館大規模改造工事</t>
    <rPh sb="2" eb="5">
      <t>コウミンカン</t>
    </rPh>
    <rPh sb="5" eb="8">
      <t>ダイキボ</t>
    </rPh>
    <rPh sb="8" eb="10">
      <t>カイゾウ</t>
    </rPh>
    <rPh sb="10" eb="12">
      <t>コウジ</t>
    </rPh>
    <phoneticPr fontId="2"/>
  </si>
  <si>
    <t>○○建設工業(株)</t>
    <rPh sb="2" eb="4">
      <t>ケンセツ</t>
    </rPh>
    <rPh sb="4" eb="6">
      <t>コウギョウ</t>
    </rPh>
    <rPh sb="6" eb="9">
      <t>カブ</t>
    </rPh>
    <phoneticPr fontId="2"/>
  </si>
  <si>
    <t>施設名称</t>
    <rPh sb="0" eb="2">
      <t>シセツ</t>
    </rPh>
    <rPh sb="2" eb="4">
      <t>メイショウ</t>
    </rPh>
    <phoneticPr fontId="2"/>
  </si>
  <si>
    <t>機器購入日</t>
    <rPh sb="0" eb="2">
      <t>キキ</t>
    </rPh>
    <rPh sb="2" eb="4">
      <t>コウニュウ</t>
    </rPh>
    <rPh sb="4" eb="5">
      <t>ビ</t>
    </rPh>
    <phoneticPr fontId="2"/>
  </si>
  <si>
    <t>機器名称</t>
    <rPh sb="0" eb="2">
      <t>キキ</t>
    </rPh>
    <rPh sb="2" eb="4">
      <t>メイショウ</t>
    </rPh>
    <phoneticPr fontId="2"/>
  </si>
  <si>
    <t>（０）施設が複数ある場合は施設ごとにシートを作成してください</t>
    <rPh sb="3" eb="5">
      <t>シセツ</t>
    </rPh>
    <rPh sb="6" eb="8">
      <t>フクスウ</t>
    </rPh>
    <rPh sb="10" eb="12">
      <t>バアイ</t>
    </rPh>
    <rPh sb="13" eb="15">
      <t>シセツ</t>
    </rPh>
    <rPh sb="22" eb="24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</si>
</sst>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89">
    <xf numFmtId="0" fontId="0" fillId="0" borderId="0" xfId="0">
      <alignment vertical="center"/>
    </xf>
    <xf numFmtId="0" fontId="0" fillId="4" borderId="3" xfId="0" applyFill="1" applyBorder="1" applyAlignment="1"/>
    <xf numFmtId="0" fontId="0" fillId="4" borderId="11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0" borderId="0" xfId="0" applyFont="1">
      <alignment vertical="center"/>
    </xf>
    <xf numFmtId="0" fontId="0" fillId="4" borderId="13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6" fillId="6" borderId="4" xfId="0" applyFont="1" applyFill="1" applyBorder="1" applyAlignment="1">
      <alignment horizontal="center" vertical="center"/>
    </xf>
    <xf numFmtId="0" fontId="0" fillId="4" borderId="29" xfId="0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 wrapText="1"/>
    </xf>
    <xf numFmtId="0" fontId="0" fillId="7" borderId="4" xfId="0" applyFill="1" applyBorder="1">
      <alignment vertical="center"/>
    </xf>
    <xf numFmtId="0" fontId="0" fillId="5" borderId="4" xfId="0" applyFill="1" applyBorder="1">
      <alignment vertical="center"/>
    </xf>
    <xf numFmtId="0" fontId="5" fillId="7" borderId="7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7" borderId="7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6" borderId="31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7" applyFont="1" applyFill="1" applyBorder="1" applyAlignment="1">
      <alignment horizontal="center" vertical="top"/>
    </xf>
    <xf numFmtId="0" fontId="11" fillId="0" borderId="0" xfId="7" applyFont="1" applyFill="1" applyBorder="1" applyAlignment="1">
      <alignment horizontal="center" vertical="center"/>
    </xf>
    <xf numFmtId="0" fontId="12" fillId="0" borderId="0" xfId="7" applyFont="1" applyFill="1" applyBorder="1" applyAlignment="1">
      <alignment vertical="top"/>
    </xf>
    <xf numFmtId="0" fontId="12" fillId="0" borderId="0" xfId="7" applyFont="1" applyFill="1" applyBorder="1" applyAlignment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top" textRotation="255"/>
    </xf>
    <xf numFmtId="0" fontId="5" fillId="2" borderId="3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2" borderId="35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vertical="center" shrinkToFit="1"/>
    </xf>
    <xf numFmtId="0" fontId="5" fillId="2" borderId="37" xfId="0" applyFont="1" applyFill="1" applyBorder="1" applyAlignment="1">
      <alignment vertical="center" shrinkToFit="1"/>
    </xf>
    <xf numFmtId="0" fontId="5" fillId="2" borderId="34" xfId="0" applyFont="1" applyFill="1" applyBorder="1" applyAlignment="1">
      <alignment vertical="top" wrapText="1"/>
    </xf>
    <xf numFmtId="0" fontId="5" fillId="2" borderId="38" xfId="0" applyFont="1" applyFill="1" applyBorder="1" applyAlignment="1">
      <alignment vertical="top" wrapText="1"/>
    </xf>
    <xf numFmtId="0" fontId="5" fillId="3" borderId="34" xfId="0" applyFont="1" applyFill="1" applyBorder="1" applyAlignment="1">
      <alignment vertical="top" wrapText="1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5" fillId="3" borderId="35" xfId="0" applyFont="1" applyFill="1" applyBorder="1" applyAlignment="1">
      <alignment vertical="center" shrinkToFit="1"/>
    </xf>
    <xf numFmtId="0" fontId="5" fillId="3" borderId="36" xfId="0" applyFont="1" applyFill="1" applyBorder="1" applyAlignment="1">
      <alignment vertical="center" shrinkToFit="1"/>
    </xf>
    <xf numFmtId="0" fontId="5" fillId="3" borderId="37" xfId="0" applyFont="1" applyFill="1" applyBorder="1" applyAlignment="1">
      <alignment vertical="center" shrinkToFit="1"/>
    </xf>
    <xf numFmtId="0" fontId="5" fillId="2" borderId="34" xfId="0" applyFont="1" applyFill="1" applyBorder="1" applyAlignment="1">
      <alignment horizontal="left" vertical="top" wrapText="1"/>
    </xf>
    <xf numFmtId="0" fontId="5" fillId="7" borderId="7" xfId="0" applyFont="1" applyFill="1" applyBorder="1" applyAlignment="1">
      <alignment horizontal="center" vertical="center" shrinkToFit="1"/>
    </xf>
    <xf numFmtId="0" fontId="5" fillId="7" borderId="9" xfId="0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6" fillId="8" borderId="0" xfId="0" applyFont="1" applyFill="1">
      <alignment vertical="center"/>
    </xf>
    <xf numFmtId="0" fontId="0" fillId="8" borderId="0" xfId="0" applyFill="1">
      <alignment vertical="center"/>
    </xf>
    <xf numFmtId="0" fontId="6" fillId="8" borderId="0" xfId="0" applyFont="1" applyFill="1" applyBorder="1" applyAlignment="1">
      <alignment horizontal="left" vertical="center" indent="1"/>
    </xf>
    <xf numFmtId="0" fontId="6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shrinkToFit="1"/>
    </xf>
    <xf numFmtId="0" fontId="5" fillId="8" borderId="4" xfId="0" applyFont="1" applyFill="1" applyBorder="1" applyAlignment="1">
      <alignment horizontal="center" vertical="center" shrinkToFit="1"/>
    </xf>
    <xf numFmtId="0" fontId="12" fillId="0" borderId="0" xfId="4" applyFont="1" applyFill="1" applyBorder="1" applyAlignment="1">
      <alignment vertical="center" wrapText="1"/>
    </xf>
    <xf numFmtId="0" fontId="12" fillId="6" borderId="11" xfId="4" applyFont="1" applyFill="1" applyBorder="1" applyAlignment="1">
      <alignment horizontal="center" vertical="center" textRotation="255" wrapText="1"/>
    </xf>
    <xf numFmtId="0" fontId="12" fillId="6" borderId="58" xfId="4" applyFont="1" applyFill="1" applyBorder="1" applyAlignment="1">
      <alignment horizontal="center" vertical="center" wrapText="1"/>
    </xf>
    <xf numFmtId="0" fontId="12" fillId="6" borderId="57" xfId="4" applyFont="1" applyFill="1" applyBorder="1" applyAlignment="1">
      <alignment horizontal="center" vertical="center" wrapText="1"/>
    </xf>
    <xf numFmtId="0" fontId="12" fillId="6" borderId="14" xfId="4" applyFont="1" applyFill="1" applyBorder="1" applyAlignment="1">
      <alignment horizontal="center" vertical="center" wrapText="1"/>
    </xf>
    <xf numFmtId="0" fontId="12" fillId="6" borderId="15" xfId="4" applyFont="1" applyFill="1" applyBorder="1" applyAlignment="1">
      <alignment horizontal="center" vertical="center" wrapText="1"/>
    </xf>
    <xf numFmtId="0" fontId="12" fillId="6" borderId="14" xfId="4" applyFont="1" applyFill="1" applyBorder="1" applyAlignment="1">
      <alignment horizontal="center" vertical="center" textRotation="255" wrapText="1"/>
    </xf>
    <xf numFmtId="0" fontId="12" fillId="6" borderId="15" xfId="4" applyFont="1" applyFill="1" applyBorder="1" applyAlignment="1">
      <alignment horizontal="center" vertical="center" textRotation="255" wrapText="1"/>
    </xf>
    <xf numFmtId="0" fontId="11" fillId="6" borderId="62" xfId="4" applyFont="1" applyFill="1" applyBorder="1" applyAlignment="1">
      <alignment horizontal="center" vertical="center" textRotation="255"/>
    </xf>
    <xf numFmtId="0" fontId="12" fillId="8" borderId="52" xfId="7" applyFont="1" applyFill="1" applyBorder="1" applyAlignment="1">
      <alignment horizontal="center" vertical="center"/>
    </xf>
    <xf numFmtId="0" fontId="12" fillId="8" borderId="41" xfId="7" applyFont="1" applyFill="1" applyBorder="1" applyAlignment="1">
      <alignment vertical="center"/>
    </xf>
    <xf numFmtId="0" fontId="12" fillId="8" borderId="20" xfId="7" applyFont="1" applyFill="1" applyBorder="1" applyAlignment="1">
      <alignment vertical="center" wrapText="1"/>
    </xf>
    <xf numFmtId="0" fontId="12" fillId="8" borderId="47" xfId="7" applyFont="1" applyFill="1" applyBorder="1" applyAlignment="1">
      <alignment horizontal="center" vertical="center"/>
    </xf>
    <xf numFmtId="0" fontId="12" fillId="8" borderId="43" xfId="7" applyFont="1" applyFill="1" applyBorder="1" applyAlignment="1">
      <alignment vertical="center"/>
    </xf>
    <xf numFmtId="0" fontId="12" fillId="8" borderId="22" xfId="7" applyFont="1" applyFill="1" applyBorder="1" applyAlignment="1">
      <alignment vertical="center" wrapText="1"/>
    </xf>
    <xf numFmtId="0" fontId="12" fillId="8" borderId="44" xfId="7" applyFont="1" applyFill="1" applyBorder="1" applyAlignment="1">
      <alignment vertical="center"/>
    </xf>
    <xf numFmtId="0" fontId="12" fillId="8" borderId="45" xfId="7" applyFont="1" applyFill="1" applyBorder="1" applyAlignment="1">
      <alignment vertical="center" wrapText="1"/>
    </xf>
    <xf numFmtId="0" fontId="13" fillId="8" borderId="47" xfId="7" applyFont="1" applyFill="1" applyBorder="1" applyAlignment="1">
      <alignment horizontal="center" vertical="center"/>
    </xf>
    <xf numFmtId="0" fontId="12" fillId="8" borderId="49" xfId="7" applyFont="1" applyFill="1" applyBorder="1" applyAlignment="1">
      <alignment horizontal="left" vertical="center"/>
    </xf>
    <xf numFmtId="0" fontId="12" fillId="8" borderId="50" xfId="7" applyFont="1" applyFill="1" applyBorder="1" applyAlignment="1">
      <alignment vertical="center" wrapText="1"/>
    </xf>
    <xf numFmtId="0" fontId="12" fillId="8" borderId="41" xfId="7" applyFont="1" applyFill="1" applyBorder="1" applyAlignment="1">
      <alignment horizontal="left" vertical="center"/>
    </xf>
    <xf numFmtId="0" fontId="12" fillId="8" borderId="44" xfId="7" applyFont="1" applyFill="1" applyBorder="1" applyAlignment="1">
      <alignment horizontal="left" vertical="center"/>
    </xf>
    <xf numFmtId="0" fontId="12" fillId="8" borderId="43" xfId="7" applyFont="1" applyFill="1" applyBorder="1" applyAlignment="1">
      <alignment horizontal="left" vertical="center"/>
    </xf>
    <xf numFmtId="0" fontId="13" fillId="8" borderId="53" xfId="7" applyFont="1" applyFill="1" applyBorder="1" applyAlignment="1">
      <alignment horizontal="center" vertical="center"/>
    </xf>
    <xf numFmtId="0" fontId="12" fillId="8" borderId="16" xfId="7" applyFont="1" applyFill="1" applyBorder="1" applyAlignment="1">
      <alignment vertical="center" wrapText="1"/>
    </xf>
    <xf numFmtId="0" fontId="12" fillId="8" borderId="49" xfId="7" applyFont="1" applyFill="1" applyBorder="1" applyAlignment="1">
      <alignment vertical="center"/>
    </xf>
    <xf numFmtId="0" fontId="12" fillId="8" borderId="59" xfId="7" applyFont="1" applyFill="1" applyBorder="1" applyAlignment="1">
      <alignment horizontal="center" vertical="center"/>
    </xf>
    <xf numFmtId="0" fontId="12" fillId="8" borderId="60" xfId="7" applyFont="1" applyFill="1" applyBorder="1" applyAlignment="1">
      <alignment horizontal="left" vertical="center"/>
    </xf>
    <xf numFmtId="0" fontId="12" fillId="8" borderId="24" xfId="7" applyFont="1" applyFill="1" applyBorder="1" applyAlignment="1">
      <alignment vertical="center" wrapText="1"/>
    </xf>
    <xf numFmtId="0" fontId="15" fillId="8" borderId="66" xfId="7" applyFont="1" applyFill="1" applyBorder="1" applyAlignment="1">
      <alignment horizontal="center" vertical="center"/>
    </xf>
    <xf numFmtId="0" fontId="15" fillId="8" borderId="63" xfId="7" applyFont="1" applyFill="1" applyBorder="1" applyAlignment="1">
      <alignment horizontal="center" vertical="center"/>
    </xf>
    <xf numFmtId="0" fontId="15" fillId="8" borderId="64" xfId="7" applyFont="1" applyFill="1" applyBorder="1" applyAlignment="1">
      <alignment horizontal="center" vertical="center"/>
    </xf>
    <xf numFmtId="0" fontId="10" fillId="8" borderId="0" xfId="7" applyFont="1" applyFill="1" applyBorder="1" applyAlignment="1">
      <alignment horizontal="left" vertical="top"/>
    </xf>
    <xf numFmtId="0" fontId="11" fillId="8" borderId="0" xfId="7" applyFont="1" applyFill="1" applyBorder="1" applyAlignment="1">
      <alignment horizontal="center" vertical="top"/>
    </xf>
    <xf numFmtId="0" fontId="11" fillId="8" borderId="0" xfId="7" applyFont="1" applyFill="1" applyBorder="1" applyAlignment="1">
      <alignment horizontal="center" vertical="center"/>
    </xf>
    <xf numFmtId="0" fontId="12" fillId="8" borderId="0" xfId="7" applyFont="1" applyFill="1" applyBorder="1" applyAlignment="1">
      <alignment vertical="top"/>
    </xf>
    <xf numFmtId="0" fontId="12" fillId="8" borderId="0" xfId="7" applyFont="1" applyFill="1" applyBorder="1" applyAlignment="1">
      <alignment vertical="center"/>
    </xf>
    <xf numFmtId="0" fontId="12" fillId="8" borderId="0" xfId="7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 shrinkToFit="1"/>
    </xf>
    <xf numFmtId="0" fontId="12" fillId="8" borderId="5" xfId="7" applyFont="1" applyFill="1" applyBorder="1" applyAlignment="1">
      <alignment horizontal="center" vertical="center"/>
    </xf>
    <xf numFmtId="0" fontId="13" fillId="8" borderId="2" xfId="7" applyFont="1" applyFill="1" applyBorder="1" applyAlignment="1">
      <alignment horizontal="center" vertical="center"/>
    </xf>
    <xf numFmtId="0" fontId="12" fillId="8" borderId="1" xfId="7" applyFont="1" applyFill="1" applyBorder="1" applyAlignment="1">
      <alignment horizontal="center" vertical="center"/>
    </xf>
    <xf numFmtId="0" fontId="12" fillId="8" borderId="2" xfId="7" applyFont="1" applyFill="1" applyBorder="1" applyAlignment="1">
      <alignment horizontal="center" vertical="center"/>
    </xf>
    <xf numFmtId="0" fontId="6" fillId="8" borderId="30" xfId="0" applyFont="1" applyFill="1" applyBorder="1">
      <alignment vertical="center"/>
    </xf>
    <xf numFmtId="0" fontId="6" fillId="8" borderId="72" xfId="0" applyFont="1" applyFill="1" applyBorder="1">
      <alignment vertical="center"/>
    </xf>
    <xf numFmtId="0" fontId="6" fillId="8" borderId="73" xfId="0" applyFont="1" applyFill="1" applyBorder="1">
      <alignment vertical="center"/>
    </xf>
    <xf numFmtId="0" fontId="6" fillId="8" borderId="12" xfId="0" applyFont="1" applyFill="1" applyBorder="1">
      <alignment vertical="center"/>
    </xf>
    <xf numFmtId="0" fontId="6" fillId="8" borderId="6" xfId="0" applyFont="1" applyFill="1" applyBorder="1">
      <alignment vertical="center"/>
    </xf>
    <xf numFmtId="0" fontId="6" fillId="8" borderId="7" xfId="0" applyFont="1" applyFill="1" applyBorder="1">
      <alignment vertical="center"/>
    </xf>
    <xf numFmtId="0" fontId="6" fillId="8" borderId="9" xfId="0" applyFont="1" applyFill="1" applyBorder="1">
      <alignment vertical="center"/>
    </xf>
    <xf numFmtId="0" fontId="6" fillId="8" borderId="10" xfId="0" applyFont="1" applyFill="1" applyBorder="1">
      <alignment vertical="center"/>
    </xf>
    <xf numFmtId="0" fontId="6" fillId="9" borderId="30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12" fillId="0" borderId="42" xfId="7" applyNumberFormat="1" applyFont="1" applyFill="1" applyBorder="1" applyAlignment="1">
      <alignment horizontal="center" vertical="center"/>
    </xf>
    <xf numFmtId="0" fontId="12" fillId="0" borderId="21" xfId="7" applyNumberFormat="1" applyFont="1" applyFill="1" applyBorder="1" applyAlignment="1">
      <alignment horizontal="center" vertical="center"/>
    </xf>
    <xf numFmtId="0" fontId="12" fillId="0" borderId="46" xfId="7" applyNumberFormat="1" applyFont="1" applyFill="1" applyBorder="1" applyAlignment="1">
      <alignment horizontal="center" vertical="center"/>
    </xf>
    <xf numFmtId="0" fontId="12" fillId="0" borderId="51" xfId="7" applyNumberFormat="1" applyFont="1" applyFill="1" applyBorder="1" applyAlignment="1">
      <alignment horizontal="center" vertical="center"/>
    </xf>
    <xf numFmtId="0" fontId="12" fillId="0" borderId="50" xfId="7" applyFont="1" applyFill="1" applyBorder="1" applyAlignment="1">
      <alignment horizontal="center" vertical="center"/>
    </xf>
    <xf numFmtId="0" fontId="12" fillId="0" borderId="51" xfId="7" applyFont="1" applyFill="1" applyBorder="1" applyAlignment="1">
      <alignment horizontal="center" vertical="center"/>
    </xf>
    <xf numFmtId="0" fontId="12" fillId="0" borderId="20" xfId="7" applyFont="1" applyFill="1" applyBorder="1" applyAlignment="1">
      <alignment vertical="center"/>
    </xf>
    <xf numFmtId="0" fontId="12" fillId="0" borderId="42" xfId="7" applyFont="1" applyFill="1" applyBorder="1" applyAlignment="1">
      <alignment horizontal="center" vertical="center"/>
    </xf>
    <xf numFmtId="0" fontId="12" fillId="0" borderId="20" xfId="7" applyFont="1" applyFill="1" applyBorder="1" applyAlignment="1">
      <alignment horizontal="center" vertical="center"/>
    </xf>
    <xf numFmtId="0" fontId="12" fillId="0" borderId="17" xfId="7" applyNumberFormat="1" applyFont="1" applyFill="1" applyBorder="1" applyAlignment="1">
      <alignment horizontal="center" vertical="center"/>
    </xf>
    <xf numFmtId="0" fontId="12" fillId="0" borderId="16" xfId="7" applyFont="1" applyFill="1" applyBorder="1" applyAlignment="1">
      <alignment horizontal="center" vertical="center"/>
    </xf>
    <xf numFmtId="0" fontId="12" fillId="0" borderId="17" xfId="7" applyFont="1" applyFill="1" applyBorder="1" applyAlignment="1">
      <alignment horizontal="center" vertical="center"/>
    </xf>
    <xf numFmtId="0" fontId="12" fillId="0" borderId="25" xfId="7" applyNumberFormat="1" applyFont="1" applyFill="1" applyBorder="1" applyAlignment="1">
      <alignment horizontal="center" vertical="center"/>
    </xf>
    <xf numFmtId="0" fontId="12" fillId="10" borderId="49" xfId="7" applyFont="1" applyFill="1" applyBorder="1" applyAlignment="1">
      <alignment horizontal="left" vertical="center"/>
    </xf>
    <xf numFmtId="0" fontId="12" fillId="10" borderId="50" xfId="7" applyFont="1" applyFill="1" applyBorder="1" applyAlignment="1">
      <alignment vertical="center" wrapText="1"/>
    </xf>
    <xf numFmtId="0" fontId="12" fillId="10" borderId="51" xfId="7" applyNumberFormat="1" applyFont="1" applyFill="1" applyBorder="1" applyAlignment="1">
      <alignment horizontal="center" vertical="center"/>
    </xf>
    <xf numFmtId="0" fontId="12" fillId="10" borderId="50" xfId="7" applyFont="1" applyFill="1" applyBorder="1" applyAlignment="1">
      <alignment horizontal="center" vertical="center"/>
    </xf>
    <xf numFmtId="0" fontId="12" fillId="10" borderId="51" xfId="7" applyFont="1" applyFill="1" applyBorder="1" applyAlignment="1">
      <alignment horizontal="center" vertical="center"/>
    </xf>
    <xf numFmtId="0" fontId="15" fillId="10" borderId="66" xfId="7" applyFont="1" applyFill="1" applyBorder="1" applyAlignment="1">
      <alignment horizontal="center" vertical="center"/>
    </xf>
    <xf numFmtId="0" fontId="12" fillId="10" borderId="41" xfId="7" applyFont="1" applyFill="1" applyBorder="1" applyAlignment="1">
      <alignment horizontal="left" vertical="center"/>
    </xf>
    <xf numFmtId="0" fontId="12" fillId="10" borderId="20" xfId="7" applyFont="1" applyFill="1" applyBorder="1" applyAlignment="1">
      <alignment vertical="center" wrapText="1"/>
    </xf>
    <xf numFmtId="0" fontId="12" fillId="10" borderId="42" xfId="7" applyNumberFormat="1" applyFont="1" applyFill="1" applyBorder="1" applyAlignment="1">
      <alignment horizontal="center" vertical="center"/>
    </xf>
    <xf numFmtId="0" fontId="12" fillId="10" borderId="48" xfId="7" applyFont="1" applyFill="1" applyBorder="1" applyAlignment="1">
      <alignment horizontal="center" vertical="center"/>
    </xf>
    <xf numFmtId="0" fontId="12" fillId="10" borderId="42" xfId="7" applyFont="1" applyFill="1" applyBorder="1" applyAlignment="1">
      <alignment vertical="center"/>
    </xf>
    <xf numFmtId="0" fontId="13" fillId="10" borderId="44" xfId="7" applyFont="1" applyFill="1" applyBorder="1" applyAlignment="1">
      <alignment horizontal="left" vertical="center"/>
    </xf>
    <xf numFmtId="0" fontId="12" fillId="10" borderId="45" xfId="7" applyFont="1" applyFill="1" applyBorder="1" applyAlignment="1">
      <alignment vertical="center" wrapText="1"/>
    </xf>
    <xf numFmtId="0" fontId="12" fillId="10" borderId="46" xfId="7" applyNumberFormat="1" applyFont="1" applyFill="1" applyBorder="1" applyAlignment="1">
      <alignment horizontal="center" vertical="center"/>
    </xf>
    <xf numFmtId="0" fontId="12" fillId="10" borderId="18" xfId="7" applyFont="1" applyFill="1" applyBorder="1" applyAlignment="1">
      <alignment vertical="center"/>
    </xf>
    <xf numFmtId="0" fontId="12" fillId="10" borderId="46" xfId="7" applyFont="1" applyFill="1" applyBorder="1" applyAlignment="1">
      <alignment horizontal="center" vertical="center"/>
    </xf>
    <xf numFmtId="0" fontId="12" fillId="10" borderId="44" xfId="7" applyFont="1" applyFill="1" applyBorder="1" applyAlignment="1">
      <alignment horizontal="left" vertical="center"/>
    </xf>
    <xf numFmtId="0" fontId="12" fillId="10" borderId="43" xfId="7" applyFont="1" applyFill="1" applyBorder="1" applyAlignment="1">
      <alignment horizontal="left" vertical="center"/>
    </xf>
    <xf numFmtId="0" fontId="12" fillId="10" borderId="22" xfId="7" applyFont="1" applyFill="1" applyBorder="1" applyAlignment="1">
      <alignment vertical="center" wrapText="1"/>
    </xf>
    <xf numFmtId="0" fontId="12" fillId="10" borderId="21" xfId="7" applyNumberFormat="1" applyFont="1" applyFill="1" applyBorder="1" applyAlignment="1">
      <alignment horizontal="center" vertical="center"/>
    </xf>
    <xf numFmtId="0" fontId="12" fillId="10" borderId="18" xfId="7" applyFont="1" applyFill="1" applyBorder="1" applyAlignment="1">
      <alignment vertical="center" wrapText="1"/>
    </xf>
    <xf numFmtId="0" fontId="12" fillId="10" borderId="19" xfId="7" applyNumberFormat="1" applyFont="1" applyFill="1" applyBorder="1" applyAlignment="1">
      <alignment horizontal="center" vertical="center"/>
    </xf>
    <xf numFmtId="0" fontId="12" fillId="10" borderId="18" xfId="7" applyFont="1" applyFill="1" applyBorder="1" applyAlignment="1">
      <alignment horizontal="center" vertical="center"/>
    </xf>
    <xf numFmtId="0" fontId="12" fillId="10" borderId="19" xfId="7" applyFont="1" applyFill="1" applyBorder="1" applyAlignment="1">
      <alignment horizontal="center" vertical="center"/>
    </xf>
    <xf numFmtId="0" fontId="15" fillId="10" borderId="65" xfId="7" applyFont="1" applyFill="1" applyBorder="1" applyAlignment="1">
      <alignment horizontal="center" vertical="center"/>
    </xf>
    <xf numFmtId="0" fontId="12" fillId="10" borderId="16" xfId="7" applyFont="1" applyFill="1" applyBorder="1" applyAlignment="1">
      <alignment vertical="center" wrapText="1"/>
    </xf>
    <xf numFmtId="0" fontId="12" fillId="10" borderId="17" xfId="7" applyNumberFormat="1" applyFont="1" applyFill="1" applyBorder="1" applyAlignment="1">
      <alignment horizontal="center" vertical="center"/>
    </xf>
    <xf numFmtId="0" fontId="12" fillId="10" borderId="23" xfId="7" applyFont="1" applyFill="1" applyBorder="1" applyAlignment="1">
      <alignment horizontal="center" vertical="center"/>
    </xf>
    <xf numFmtId="0" fontId="12" fillId="10" borderId="54" xfId="7" applyFont="1" applyFill="1" applyBorder="1" applyAlignment="1">
      <alignment horizontal="center" vertical="center"/>
    </xf>
    <xf numFmtId="0" fontId="12" fillId="10" borderId="45" xfId="7" applyFont="1" applyFill="1" applyBorder="1" applyAlignment="1">
      <alignment horizontal="center" vertical="center"/>
    </xf>
    <xf numFmtId="0" fontId="12" fillId="10" borderId="71" xfId="7" applyFont="1" applyFill="1" applyBorder="1" applyAlignment="1">
      <alignment horizontal="left" vertical="center"/>
    </xf>
    <xf numFmtId="0" fontId="12" fillId="10" borderId="70" xfId="7" applyFont="1" applyFill="1" applyBorder="1" applyAlignment="1">
      <alignment horizontal="left" vertical="center"/>
    </xf>
    <xf numFmtId="0" fontId="14" fillId="10" borderId="20" xfId="7" applyFont="1" applyFill="1" applyBorder="1" applyAlignment="1">
      <alignment vertical="center" wrapText="1"/>
    </xf>
    <xf numFmtId="0" fontId="12" fillId="10" borderId="20" xfId="7" applyFont="1" applyFill="1" applyBorder="1" applyAlignment="1">
      <alignment horizontal="center" vertical="center"/>
    </xf>
    <xf numFmtId="0" fontId="12" fillId="10" borderId="42" xfId="7" applyFont="1" applyFill="1" applyBorder="1" applyAlignment="1">
      <alignment horizontal="center" vertical="center"/>
    </xf>
    <xf numFmtId="0" fontId="15" fillId="10" borderId="63" xfId="7" applyFont="1" applyFill="1" applyBorder="1" applyAlignment="1">
      <alignment horizontal="center" vertical="center"/>
    </xf>
    <xf numFmtId="0" fontId="14" fillId="10" borderId="50" xfId="7" applyFont="1" applyFill="1" applyBorder="1" applyAlignment="1">
      <alignment vertical="center" wrapText="1"/>
    </xf>
    <xf numFmtId="0" fontId="14" fillId="10" borderId="18" xfId="7" applyFont="1" applyFill="1" applyBorder="1" applyAlignment="1">
      <alignment vertical="center" wrapText="1"/>
    </xf>
    <xf numFmtId="0" fontId="12" fillId="10" borderId="16" xfId="7" applyFont="1" applyFill="1" applyBorder="1" applyAlignment="1">
      <alignment horizontal="center" vertical="center"/>
    </xf>
    <xf numFmtId="0" fontId="12" fillId="10" borderId="17" xfId="7" applyFont="1" applyFill="1" applyBorder="1" applyAlignment="1">
      <alignment horizontal="center" vertical="center"/>
    </xf>
    <xf numFmtId="0" fontId="15" fillId="10" borderId="64" xfId="7" applyFont="1" applyFill="1" applyBorder="1" applyAlignment="1">
      <alignment horizontal="center" vertical="center"/>
    </xf>
    <xf numFmtId="0" fontId="12" fillId="10" borderId="56" xfId="7" applyFont="1" applyFill="1" applyBorder="1" applyAlignment="1">
      <alignment horizontal="center" vertical="center"/>
    </xf>
    <xf numFmtId="0" fontId="15" fillId="10" borderId="64" xfId="7" applyFont="1" applyFill="1" applyBorder="1" applyAlignment="1">
      <alignment horizontal="center" vertical="center"/>
    </xf>
    <xf numFmtId="0" fontId="12" fillId="10" borderId="16" xfId="7" applyFont="1" applyFill="1" applyBorder="1" applyAlignment="1">
      <alignment horizontal="center" vertical="center"/>
    </xf>
    <xf numFmtId="0" fontId="12" fillId="10" borderId="17" xfId="7" applyFont="1" applyFill="1" applyBorder="1" applyAlignment="1">
      <alignment horizontal="center" vertical="center"/>
    </xf>
    <xf numFmtId="0" fontId="9" fillId="0" borderId="52" xfId="0" applyFont="1" applyBorder="1">
      <alignment vertical="center"/>
    </xf>
    <xf numFmtId="0" fontId="9" fillId="0" borderId="72" xfId="0" applyFont="1" applyBorder="1">
      <alignment vertical="center"/>
    </xf>
    <xf numFmtId="0" fontId="9" fillId="0" borderId="73" xfId="0" applyFont="1" applyBorder="1">
      <alignment vertical="center"/>
    </xf>
    <xf numFmtId="0" fontId="9" fillId="0" borderId="47" xfId="0" applyFont="1" applyBorder="1">
      <alignment vertical="center"/>
    </xf>
    <xf numFmtId="0" fontId="16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9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6" fillId="0" borderId="47" xfId="0" applyFont="1" applyBorder="1">
      <alignment vertical="center"/>
    </xf>
    <xf numFmtId="0" fontId="16" fillId="0" borderId="29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6" xfId="0" applyFont="1" applyBorder="1">
      <alignment vertical="center"/>
    </xf>
    <xf numFmtId="0" fontId="5" fillId="5" borderId="4" xfId="0" applyFont="1" applyFill="1" applyBorder="1" applyAlignment="1" applyProtection="1">
      <alignment horizontal="center" vertical="center" shrinkToFit="1"/>
    </xf>
    <xf numFmtId="0" fontId="5" fillId="7" borderId="7" xfId="0" applyFont="1" applyFill="1" applyBorder="1" applyAlignment="1" applyProtection="1">
      <alignment horizontal="center" vertical="center" shrinkToFit="1"/>
    </xf>
    <xf numFmtId="0" fontId="6" fillId="6" borderId="32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left" vertical="center" indent="1"/>
    </xf>
    <xf numFmtId="0" fontId="16" fillId="0" borderId="33" xfId="0" applyFont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8" borderId="27" xfId="7" applyFont="1" applyFill="1" applyBorder="1" applyAlignment="1">
      <alignment horizontal="center" vertical="center" textRotation="255"/>
    </xf>
    <xf numFmtId="0" fontId="12" fillId="8" borderId="28" xfId="7" applyFont="1" applyFill="1" applyBorder="1" applyAlignment="1">
      <alignment horizontal="center" vertical="center" textRotation="255"/>
    </xf>
    <xf numFmtId="0" fontId="12" fillId="8" borderId="55" xfId="7" applyFont="1" applyFill="1" applyBorder="1" applyAlignment="1">
      <alignment horizontal="center" vertical="center" textRotation="255"/>
    </xf>
    <xf numFmtId="0" fontId="15" fillId="8" borderId="63" xfId="7" applyFont="1" applyFill="1" applyBorder="1" applyAlignment="1">
      <alignment horizontal="center" vertical="center"/>
    </xf>
    <xf numFmtId="0" fontId="15" fillId="8" borderId="65" xfId="7" applyFont="1" applyFill="1" applyBorder="1" applyAlignment="1">
      <alignment horizontal="center" vertical="center"/>
    </xf>
    <xf numFmtId="0" fontId="15" fillId="8" borderId="64" xfId="7" applyFont="1" applyFill="1" applyBorder="1" applyAlignment="1">
      <alignment horizontal="center" vertical="center"/>
    </xf>
    <xf numFmtId="0" fontId="12" fillId="0" borderId="42" xfId="7" applyFont="1" applyFill="1" applyBorder="1" applyAlignment="1">
      <alignment horizontal="center" vertical="center"/>
    </xf>
    <xf numFmtId="0" fontId="12" fillId="0" borderId="17" xfId="7" applyFont="1" applyFill="1" applyBorder="1" applyAlignment="1">
      <alignment horizontal="center" vertical="center"/>
    </xf>
    <xf numFmtId="0" fontId="12" fillId="0" borderId="19" xfId="7" applyFont="1" applyFill="1" applyBorder="1" applyAlignment="1">
      <alignment horizontal="center" vertical="center"/>
    </xf>
    <xf numFmtId="0" fontId="15" fillId="10" borderId="63" xfId="7" applyFont="1" applyFill="1" applyBorder="1" applyAlignment="1">
      <alignment horizontal="center" vertical="center"/>
    </xf>
    <xf numFmtId="0" fontId="15" fillId="10" borderId="64" xfId="7" applyFont="1" applyFill="1" applyBorder="1" applyAlignment="1">
      <alignment horizontal="center" vertical="center"/>
    </xf>
    <xf numFmtId="0" fontId="15" fillId="10" borderId="65" xfId="7" applyFont="1" applyFill="1" applyBorder="1" applyAlignment="1">
      <alignment horizontal="center" vertical="center"/>
    </xf>
    <xf numFmtId="0" fontId="12" fillId="10" borderId="21" xfId="7" applyFont="1" applyFill="1" applyBorder="1" applyAlignment="1">
      <alignment horizontal="center" vertical="center"/>
    </xf>
    <xf numFmtId="0" fontId="12" fillId="10" borderId="19" xfId="7" applyFont="1" applyFill="1" applyBorder="1" applyAlignment="1">
      <alignment horizontal="center" vertical="center"/>
    </xf>
    <xf numFmtId="0" fontId="12" fillId="10" borderId="56" xfId="7" applyFont="1" applyFill="1" applyBorder="1" applyAlignment="1">
      <alignment horizontal="center" vertical="center"/>
    </xf>
    <xf numFmtId="0" fontId="12" fillId="10" borderId="46" xfId="7" applyFont="1" applyFill="1" applyBorder="1" applyAlignment="1">
      <alignment horizontal="center" vertical="center"/>
    </xf>
    <xf numFmtId="0" fontId="12" fillId="0" borderId="20" xfId="7" applyFont="1" applyFill="1" applyBorder="1" applyAlignment="1">
      <alignment horizontal="center" vertical="center"/>
    </xf>
    <xf numFmtId="0" fontId="12" fillId="0" borderId="18" xfId="7" applyFont="1" applyFill="1" applyBorder="1" applyAlignment="1">
      <alignment horizontal="center" vertical="center"/>
    </xf>
    <xf numFmtId="0" fontId="12" fillId="0" borderId="16" xfId="7" applyFont="1" applyFill="1" applyBorder="1" applyAlignment="1">
      <alignment horizontal="center" vertical="center"/>
    </xf>
    <xf numFmtId="0" fontId="12" fillId="0" borderId="26" xfId="7" applyFont="1" applyFill="1" applyBorder="1" applyAlignment="1">
      <alignment horizontal="center" vertical="center"/>
    </xf>
    <xf numFmtId="0" fontId="12" fillId="0" borderId="61" xfId="7" applyFont="1" applyFill="1" applyBorder="1" applyAlignment="1">
      <alignment horizontal="center" vertical="center"/>
    </xf>
    <xf numFmtId="0" fontId="12" fillId="10" borderId="22" xfId="7" applyFont="1" applyFill="1" applyBorder="1" applyAlignment="1">
      <alignment horizontal="center" vertical="center"/>
    </xf>
    <xf numFmtId="0" fontId="12" fillId="10" borderId="18" xfId="7" applyFont="1" applyFill="1" applyBorder="1" applyAlignment="1">
      <alignment horizontal="center" vertical="center"/>
    </xf>
    <xf numFmtId="0" fontId="12" fillId="10" borderId="48" xfId="7" applyFont="1" applyFill="1" applyBorder="1" applyAlignment="1">
      <alignment horizontal="center" vertical="center"/>
    </xf>
    <xf numFmtId="0" fontId="12" fillId="10" borderId="45" xfId="7" applyFont="1" applyFill="1" applyBorder="1" applyAlignment="1">
      <alignment horizontal="center" vertical="center"/>
    </xf>
    <xf numFmtId="0" fontId="15" fillId="10" borderId="67" xfId="7" applyFont="1" applyFill="1" applyBorder="1" applyAlignment="1">
      <alignment horizontal="center" vertical="center"/>
    </xf>
    <xf numFmtId="0" fontId="15" fillId="10" borderId="68" xfId="7" applyFont="1" applyFill="1" applyBorder="1" applyAlignment="1">
      <alignment horizontal="center" vertical="center"/>
    </xf>
    <xf numFmtId="0" fontId="12" fillId="10" borderId="42" xfId="7" applyFont="1" applyFill="1" applyBorder="1" applyAlignment="1">
      <alignment horizontal="center" vertical="center"/>
    </xf>
    <xf numFmtId="0" fontId="15" fillId="8" borderId="69" xfId="7" applyFont="1" applyFill="1" applyBorder="1" applyAlignment="1">
      <alignment horizontal="center" vertical="center"/>
    </xf>
    <xf numFmtId="0" fontId="12" fillId="0" borderId="22" xfId="7" applyFont="1" applyFill="1" applyBorder="1" applyAlignment="1">
      <alignment horizontal="center" vertical="center"/>
    </xf>
    <xf numFmtId="0" fontId="12" fillId="0" borderId="21" xfId="7" applyFont="1" applyFill="1" applyBorder="1" applyAlignment="1">
      <alignment horizontal="center" vertical="center"/>
    </xf>
    <xf numFmtId="0" fontId="12" fillId="10" borderId="16" xfId="7" applyFont="1" applyFill="1" applyBorder="1" applyAlignment="1">
      <alignment horizontal="center" vertical="center"/>
    </xf>
    <xf numFmtId="0" fontId="12" fillId="10" borderId="17" xfId="7" applyFont="1" applyFill="1" applyBorder="1" applyAlignment="1">
      <alignment horizontal="center" vertical="center"/>
    </xf>
    <xf numFmtId="0" fontId="12" fillId="10" borderId="20" xfId="7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7" borderId="7" xfId="0" applyFont="1" applyFill="1" applyBorder="1" applyAlignment="1">
      <alignment horizontal="center" vertical="center" shrinkToFit="1"/>
    </xf>
    <xf numFmtId="0" fontId="5" fillId="7" borderId="9" xfId="0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6" fillId="6" borderId="9" xfId="0" applyFont="1" applyFill="1" applyBorder="1" applyAlignment="1">
      <alignment horizontal="center" vertical="center"/>
    </xf>
    <xf numFmtId="0" fontId="5" fillId="7" borderId="7" xfId="0" applyFont="1" applyFill="1" applyBorder="1" applyAlignment="1" applyProtection="1">
      <alignment horizontal="center" vertical="center" shrinkToFit="1"/>
    </xf>
    <xf numFmtId="0" fontId="5" fillId="7" borderId="9" xfId="0" applyFont="1" applyFill="1" applyBorder="1" applyAlignment="1" applyProtection="1">
      <alignment horizontal="center" vertical="center" shrinkToFit="1"/>
    </xf>
    <xf numFmtId="0" fontId="5" fillId="7" borderId="10" xfId="0" applyFont="1" applyFill="1" applyBorder="1" applyAlignment="1" applyProtection="1">
      <alignment horizontal="center" vertical="center" shrinkToFit="1"/>
    </xf>
    <xf numFmtId="0" fontId="5" fillId="5" borderId="7" xfId="0" applyFont="1" applyFill="1" applyBorder="1" applyAlignment="1" applyProtection="1">
      <alignment horizontal="center" vertical="center" shrinkToFit="1"/>
    </xf>
    <xf numFmtId="0" fontId="5" fillId="5" borderId="10" xfId="0" applyFont="1" applyFill="1" applyBorder="1" applyAlignment="1" applyProtection="1">
      <alignment horizontal="center" vertical="center" shrinkToFit="1"/>
    </xf>
    <xf numFmtId="0" fontId="5" fillId="5" borderId="9" xfId="0" applyFont="1" applyFill="1" applyBorder="1" applyAlignment="1" applyProtection="1">
      <alignment horizontal="center" vertical="center" shrinkToFit="1"/>
    </xf>
    <xf numFmtId="14" fontId="16" fillId="0" borderId="30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8" borderId="7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 shrinkToFit="1"/>
    </xf>
    <xf numFmtId="0" fontId="7" fillId="8" borderId="4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left" vertical="center" indent="1"/>
    </xf>
    <xf numFmtId="0" fontId="6" fillId="8" borderId="7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</cellXfs>
  <cellStyles count="8">
    <cellStyle name="桁区切り 2" xfId="2" xr:uid="{00000000-0005-0000-0000-000000000000}"/>
    <cellStyle name="桁区切り 3" xfId="5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  <cellStyle name="標準 4" xfId="6" xr:uid="{00000000-0005-0000-0000-000005000000}"/>
    <cellStyle name="標準 5" xfId="7" xr:uid="{00000000-0005-0000-0000-000006000000}"/>
    <cellStyle name="標準_lcc_db050621" xfId="4" xr:uid="{00000000-0005-0000-0000-000007000000}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2967</xdr:colOff>
      <xdr:row>11</xdr:row>
      <xdr:rowOff>168089</xdr:rowOff>
    </xdr:from>
    <xdr:to>
      <xdr:col>31</xdr:col>
      <xdr:colOff>1840</xdr:colOff>
      <xdr:row>59</xdr:row>
      <xdr:rowOff>86591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47649" y="2609953"/>
          <a:ext cx="9212146" cy="8283183"/>
          <a:chOff x="747649" y="2609953"/>
          <a:chExt cx="9212146" cy="8283183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2732" y="2609953"/>
            <a:ext cx="9207063" cy="82831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角丸四角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47649" y="3052250"/>
            <a:ext cx="6458349" cy="701825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角丸四角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59511" y="4209868"/>
            <a:ext cx="1996001" cy="6623891"/>
          </a:xfrm>
          <a:prstGeom prst="roundRect">
            <a:avLst>
              <a:gd name="adj" fmla="val 9356"/>
            </a:avLst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角丸四角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3126730" y="4209868"/>
            <a:ext cx="327159" cy="6651111"/>
          </a:xfrm>
          <a:prstGeom prst="roundRect">
            <a:avLst>
              <a:gd name="adj" fmla="val 28705"/>
            </a:avLst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角丸四角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491868" y="4209868"/>
            <a:ext cx="5413031" cy="6625458"/>
          </a:xfrm>
          <a:prstGeom prst="roundRect">
            <a:avLst>
              <a:gd name="adj" fmla="val 4779"/>
            </a:avLst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3382718" y="3113698"/>
            <a:ext cx="725391" cy="325730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（１）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165867" y="6376636"/>
            <a:ext cx="725391" cy="325730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（２）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2851243" y="6376636"/>
            <a:ext cx="725391" cy="325730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（３）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5365860" y="6376636"/>
            <a:ext cx="725391" cy="325730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4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（４）</a:t>
            </a:r>
          </a:p>
        </xdr:txBody>
      </xdr:sp>
    </xdr:grpSp>
    <xdr:clientData/>
  </xdr:twoCellAnchor>
  <xdr:twoCellAnchor>
    <xdr:from>
      <xdr:col>2</xdr:col>
      <xdr:colOff>146281</xdr:colOff>
      <xdr:row>63</xdr:row>
      <xdr:rowOff>78441</xdr:rowOff>
    </xdr:from>
    <xdr:to>
      <xdr:col>31</xdr:col>
      <xdr:colOff>252929</xdr:colOff>
      <xdr:row>73</xdr:row>
      <xdr:rowOff>44823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99" y="10690412"/>
          <a:ext cx="9530795" cy="1647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AH81"/>
  <sheetViews>
    <sheetView showGridLines="0" zoomScale="55" zoomScaleNormal="55" zoomScaleSheetLayoutView="90" workbookViewId="0">
      <selection activeCell="C6" sqref="C6"/>
    </sheetView>
  </sheetViews>
  <sheetFormatPr defaultRowHeight="13.5" x14ac:dyDescent="0.15"/>
  <cols>
    <col min="1" max="1" width="4.25" style="60" customWidth="1"/>
    <col min="2" max="2" width="1.125" style="60" customWidth="1"/>
    <col min="3" max="33" width="4.25" style="60" customWidth="1"/>
    <col min="34" max="34" width="1.125" style="60" customWidth="1"/>
    <col min="35" max="65" width="4.25" style="60" customWidth="1"/>
    <col min="66" max="16384" width="9" style="60"/>
  </cols>
  <sheetData>
    <row r="1" spans="1:34" ht="10.5" customHeight="1" x14ac:dyDescent="0.15">
      <c r="C1" s="61"/>
    </row>
    <row r="2" spans="1:34" ht="34.5" customHeight="1" x14ac:dyDescent="0.15">
      <c r="A2" s="61"/>
      <c r="B2" s="207" t="s">
        <v>639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34" s="62" customFormat="1" ht="17.25" x14ac:dyDescent="0.15"/>
    <row r="4" spans="1:34" s="62" customFormat="1" ht="5.25" customHeight="1" x14ac:dyDescent="0.15">
      <c r="B4" s="183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5"/>
    </row>
    <row r="5" spans="1:34" s="62" customFormat="1" ht="18" customHeight="1" x14ac:dyDescent="0.15">
      <c r="B5" s="186"/>
      <c r="C5" s="187" t="s">
        <v>682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9"/>
    </row>
    <row r="6" spans="1:34" s="62" customFormat="1" ht="17.25" x14ac:dyDescent="0.15">
      <c r="B6" s="186"/>
      <c r="C6" s="187" t="s">
        <v>666</v>
      </c>
      <c r="D6" s="187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9"/>
    </row>
    <row r="7" spans="1:34" s="62" customFormat="1" ht="17.25" x14ac:dyDescent="0.15">
      <c r="B7" s="186"/>
      <c r="C7" s="190" t="s">
        <v>667</v>
      </c>
      <c r="D7" s="187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9"/>
    </row>
    <row r="8" spans="1:34" s="62" customFormat="1" ht="17.25" x14ac:dyDescent="0.15">
      <c r="B8" s="186"/>
      <c r="C8" s="187" t="s">
        <v>668</v>
      </c>
      <c r="D8" s="187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9"/>
    </row>
    <row r="9" spans="1:34" s="63" customFormat="1" ht="17.25" x14ac:dyDescent="0.15">
      <c r="B9" s="191"/>
      <c r="C9" s="187" t="s">
        <v>669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92"/>
    </row>
    <row r="10" spans="1:34" s="63" customFormat="1" ht="17.25" x14ac:dyDescent="0.15">
      <c r="B10" s="191"/>
      <c r="C10" s="190" t="s">
        <v>670</v>
      </c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92"/>
    </row>
    <row r="11" spans="1:34" s="63" customFormat="1" ht="17.25" x14ac:dyDescent="0.15">
      <c r="B11" s="191"/>
      <c r="C11" s="187" t="s">
        <v>671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92"/>
    </row>
    <row r="12" spans="1:34" s="63" customFormat="1" ht="17.25" x14ac:dyDescent="0.15">
      <c r="B12" s="191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92"/>
    </row>
    <row r="13" spans="1:34" x14ac:dyDescent="0.15"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5"/>
    </row>
    <row r="14" spans="1:34" x14ac:dyDescent="0.15">
      <c r="B14" s="193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5"/>
    </row>
    <row r="15" spans="1:34" x14ac:dyDescent="0.15">
      <c r="B15" s="193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5"/>
    </row>
    <row r="16" spans="1:34" x14ac:dyDescent="0.15">
      <c r="B16" s="193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5"/>
    </row>
    <row r="17" spans="2:34" x14ac:dyDescent="0.15"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5"/>
    </row>
    <row r="18" spans="2:34" x14ac:dyDescent="0.15">
      <c r="B18" s="193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5"/>
    </row>
    <row r="19" spans="2:34" x14ac:dyDescent="0.15">
      <c r="B19" s="193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5"/>
    </row>
    <row r="20" spans="2:34" x14ac:dyDescent="0.15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5"/>
    </row>
    <row r="21" spans="2:34" x14ac:dyDescent="0.15">
      <c r="B21" s="193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5"/>
    </row>
    <row r="22" spans="2:34" x14ac:dyDescent="0.15">
      <c r="B22" s="193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5"/>
    </row>
    <row r="23" spans="2:34" x14ac:dyDescent="0.15">
      <c r="B23" s="193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5"/>
    </row>
    <row r="24" spans="2:34" x14ac:dyDescent="0.15">
      <c r="B24" s="193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5"/>
    </row>
    <row r="25" spans="2:34" x14ac:dyDescent="0.15">
      <c r="B25" s="193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5"/>
    </row>
    <row r="26" spans="2:34" x14ac:dyDescent="0.15">
      <c r="B26" s="193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5"/>
    </row>
    <row r="27" spans="2:34" x14ac:dyDescent="0.15">
      <c r="B27" s="193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5"/>
    </row>
    <row r="28" spans="2:34" x14ac:dyDescent="0.15">
      <c r="B28" s="193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5"/>
    </row>
    <row r="29" spans="2:34" x14ac:dyDescent="0.15">
      <c r="B29" s="193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5"/>
    </row>
    <row r="30" spans="2:34" x14ac:dyDescent="0.15">
      <c r="B30" s="193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5"/>
    </row>
    <row r="31" spans="2:34" x14ac:dyDescent="0.15"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5"/>
    </row>
    <row r="32" spans="2:34" x14ac:dyDescent="0.15">
      <c r="B32" s="193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5"/>
    </row>
    <row r="33" spans="2:34" x14ac:dyDescent="0.15"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5"/>
    </row>
    <row r="34" spans="2:34" x14ac:dyDescent="0.15">
      <c r="B34" s="193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5"/>
    </row>
    <row r="35" spans="2:34" x14ac:dyDescent="0.15"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5"/>
    </row>
    <row r="36" spans="2:34" x14ac:dyDescent="0.15">
      <c r="B36" s="193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5"/>
    </row>
    <row r="37" spans="2:34" x14ac:dyDescent="0.15">
      <c r="B37" s="193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5"/>
    </row>
    <row r="38" spans="2:34" x14ac:dyDescent="0.15">
      <c r="B38" s="193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5"/>
    </row>
    <row r="39" spans="2:34" x14ac:dyDescent="0.15">
      <c r="B39" s="193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5"/>
    </row>
    <row r="40" spans="2:34" x14ac:dyDescent="0.15"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5"/>
    </row>
    <row r="41" spans="2:34" x14ac:dyDescent="0.15">
      <c r="B41" s="193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5"/>
    </row>
    <row r="42" spans="2:34" x14ac:dyDescent="0.15"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5"/>
    </row>
    <row r="43" spans="2:34" x14ac:dyDescent="0.15">
      <c r="B43" s="193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5"/>
    </row>
    <row r="44" spans="2:34" x14ac:dyDescent="0.15">
      <c r="B44" s="193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5"/>
    </row>
    <row r="45" spans="2:34" x14ac:dyDescent="0.15">
      <c r="B45" s="193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5"/>
    </row>
    <row r="46" spans="2:34" x14ac:dyDescent="0.15">
      <c r="B46" s="193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5"/>
    </row>
    <row r="47" spans="2:34" x14ac:dyDescent="0.15"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5"/>
    </row>
    <row r="48" spans="2:34" x14ac:dyDescent="0.15">
      <c r="B48" s="193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5"/>
    </row>
    <row r="49" spans="2:34" x14ac:dyDescent="0.15">
      <c r="B49" s="193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5"/>
    </row>
    <row r="50" spans="2:34" x14ac:dyDescent="0.15">
      <c r="B50" s="193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5"/>
    </row>
    <row r="51" spans="2:34" x14ac:dyDescent="0.15">
      <c r="B51" s="193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5"/>
    </row>
    <row r="52" spans="2:34" x14ac:dyDescent="0.15">
      <c r="B52" s="193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5"/>
    </row>
    <row r="53" spans="2:34" x14ac:dyDescent="0.15"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5"/>
    </row>
    <row r="54" spans="2:34" x14ac:dyDescent="0.15">
      <c r="B54" s="193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5"/>
    </row>
    <row r="55" spans="2:34" x14ac:dyDescent="0.15">
      <c r="B55" s="193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5"/>
    </row>
    <row r="56" spans="2:34" x14ac:dyDescent="0.15">
      <c r="B56" s="193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5"/>
    </row>
    <row r="57" spans="2:34" x14ac:dyDescent="0.15">
      <c r="B57" s="193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5"/>
    </row>
    <row r="58" spans="2:34" x14ac:dyDescent="0.15">
      <c r="B58" s="193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5"/>
    </row>
    <row r="59" spans="2:34" x14ac:dyDescent="0.15">
      <c r="B59" s="193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5"/>
    </row>
    <row r="60" spans="2:34" x14ac:dyDescent="0.15">
      <c r="B60" s="193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5"/>
    </row>
    <row r="61" spans="2:34" x14ac:dyDescent="0.15">
      <c r="B61" s="193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5"/>
    </row>
    <row r="62" spans="2:34" x14ac:dyDescent="0.15">
      <c r="B62" s="193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5"/>
    </row>
    <row r="63" spans="2:34" ht="17.25" x14ac:dyDescent="0.15">
      <c r="B63" s="193"/>
      <c r="C63" s="190" t="s">
        <v>672</v>
      </c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5"/>
    </row>
    <row r="64" spans="2:34" x14ac:dyDescent="0.15">
      <c r="B64" s="193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5"/>
    </row>
    <row r="65" spans="2:34" x14ac:dyDescent="0.15">
      <c r="B65" s="193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5"/>
    </row>
    <row r="66" spans="2:34" x14ac:dyDescent="0.15">
      <c r="B66" s="193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5"/>
    </row>
    <row r="67" spans="2:34" x14ac:dyDescent="0.15">
      <c r="B67" s="193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5"/>
    </row>
    <row r="68" spans="2:34" x14ac:dyDescent="0.15">
      <c r="B68" s="193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5"/>
    </row>
    <row r="69" spans="2:34" x14ac:dyDescent="0.15">
      <c r="B69" s="193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5"/>
    </row>
    <row r="70" spans="2:34" x14ac:dyDescent="0.15">
      <c r="B70" s="193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5"/>
    </row>
    <row r="71" spans="2:34" x14ac:dyDescent="0.15">
      <c r="B71" s="193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5"/>
    </row>
    <row r="72" spans="2:34" x14ac:dyDescent="0.15">
      <c r="B72" s="193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5"/>
    </row>
    <row r="73" spans="2:34" x14ac:dyDescent="0.15">
      <c r="B73" s="193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5"/>
    </row>
    <row r="74" spans="2:34" x14ac:dyDescent="0.15">
      <c r="B74" s="193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5"/>
    </row>
    <row r="75" spans="2:34" x14ac:dyDescent="0.15">
      <c r="B75" s="193"/>
      <c r="C75" s="194"/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5"/>
    </row>
    <row r="76" spans="2:34" ht="17.25" x14ac:dyDescent="0.15">
      <c r="B76" s="193"/>
      <c r="C76" s="187" t="s">
        <v>673</v>
      </c>
      <c r="D76" s="194"/>
      <c r="E76" s="194"/>
      <c r="F76" s="194"/>
      <c r="G76" s="194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5"/>
    </row>
    <row r="77" spans="2:34" ht="17.25" x14ac:dyDescent="0.15">
      <c r="B77" s="193"/>
      <c r="C77" s="187" t="s">
        <v>674</v>
      </c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5"/>
    </row>
    <row r="78" spans="2:34" ht="17.25" x14ac:dyDescent="0.15">
      <c r="B78" s="193"/>
      <c r="C78" s="187" t="s">
        <v>675</v>
      </c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5"/>
    </row>
    <row r="79" spans="2:34" ht="17.25" x14ac:dyDescent="0.15">
      <c r="B79" s="193"/>
      <c r="C79" s="187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5"/>
    </row>
    <row r="80" spans="2:34" ht="17.25" x14ac:dyDescent="0.15">
      <c r="B80" s="193"/>
      <c r="C80" s="187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5"/>
    </row>
    <row r="81" spans="2:34" ht="5.25" customHeight="1" x14ac:dyDescent="0.15">
      <c r="B81" s="196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8"/>
    </row>
  </sheetData>
  <mergeCells count="1">
    <mergeCell ref="B2:AH2"/>
  </mergeCells>
  <phoneticPr fontId="2"/>
  <pageMargins left="0.39370078740157483" right="0.19685039370078741" top="0.39370078740157483" bottom="0.39370078740157483" header="0.31496062992125984" footer="0.19685039370078741"/>
  <pageSetup paperSize="9" scale="74" fitToHeight="0" orientation="portrait" r:id="rId1"/>
  <headerFooter alignWithMargins="0">
    <oddFooter>&amp;P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H77"/>
  <sheetViews>
    <sheetView showGridLines="0" view="pageBreakPreview" zoomScale="70" zoomScaleNormal="85" zoomScaleSheetLayoutView="70" workbookViewId="0">
      <pane ySplit="3" topLeftCell="A31" activePane="bottomLeft" state="frozen"/>
      <selection activeCell="J13" sqref="J13"/>
      <selection pane="bottomLeft" activeCell="D46" sqref="D46"/>
    </sheetView>
  </sheetViews>
  <sheetFormatPr defaultColWidth="9" defaultRowHeight="12" x14ac:dyDescent="0.15"/>
  <cols>
    <col min="1" max="1" width="5.125" style="40" customWidth="1"/>
    <col min="2" max="2" width="11.625" style="35" bestFit="1" customWidth="1"/>
    <col min="3" max="3" width="13.875" style="36" bestFit="1" customWidth="1"/>
    <col min="4" max="4" width="86.625" style="37" bestFit="1" customWidth="1"/>
    <col min="5" max="5" width="5" style="38" bestFit="1" customWidth="1"/>
    <col min="6" max="6" width="5" style="38" customWidth="1"/>
    <col min="7" max="7" width="5.625" style="39" customWidth="1"/>
    <col min="8" max="8" width="7.5" style="37" customWidth="1"/>
    <col min="9" max="16384" width="9" style="38"/>
  </cols>
  <sheetData>
    <row r="1" spans="1:8" ht="18.75" x14ac:dyDescent="0.15">
      <c r="A1" s="102" t="s">
        <v>640</v>
      </c>
      <c r="B1" s="103"/>
      <c r="C1" s="104"/>
      <c r="D1" s="105"/>
      <c r="E1" s="106"/>
      <c r="F1" s="106"/>
      <c r="G1" s="107"/>
      <c r="H1" s="105"/>
    </row>
    <row r="2" spans="1:8" ht="8.25" customHeight="1" thickBot="1" x14ac:dyDescent="0.2">
      <c r="A2" s="102"/>
      <c r="B2" s="103"/>
      <c r="C2" s="104"/>
      <c r="D2" s="105"/>
      <c r="E2" s="106"/>
      <c r="F2" s="106"/>
      <c r="G2" s="107"/>
      <c r="H2" s="105"/>
    </row>
    <row r="3" spans="1:8" s="70" customFormat="1" ht="67.5" customHeight="1" x14ac:dyDescent="0.15">
      <c r="A3" s="71" t="s">
        <v>39</v>
      </c>
      <c r="B3" s="72" t="s">
        <v>5</v>
      </c>
      <c r="C3" s="73" t="s">
        <v>4</v>
      </c>
      <c r="D3" s="74" t="s">
        <v>40</v>
      </c>
      <c r="E3" s="75" t="s">
        <v>41</v>
      </c>
      <c r="F3" s="76" t="s">
        <v>551</v>
      </c>
      <c r="G3" s="77" t="s">
        <v>292</v>
      </c>
      <c r="H3" s="78" t="s">
        <v>42</v>
      </c>
    </row>
    <row r="4" spans="1:8" ht="15" customHeight="1" x14ac:dyDescent="0.15">
      <c r="A4" s="208" t="s">
        <v>45</v>
      </c>
      <c r="B4" s="79" t="s">
        <v>11</v>
      </c>
      <c r="C4" s="80" t="s">
        <v>583</v>
      </c>
      <c r="D4" s="81" t="s">
        <v>310</v>
      </c>
      <c r="E4" s="125">
        <v>15</v>
      </c>
      <c r="F4" s="224" t="s">
        <v>43</v>
      </c>
      <c r="G4" s="214"/>
      <c r="H4" s="211" t="s">
        <v>43</v>
      </c>
    </row>
    <row r="5" spans="1:8" ht="15" customHeight="1" x14ac:dyDescent="0.15">
      <c r="A5" s="209"/>
      <c r="B5" s="82"/>
      <c r="C5" s="83"/>
      <c r="D5" s="84" t="s">
        <v>294</v>
      </c>
      <c r="E5" s="126">
        <v>20</v>
      </c>
      <c r="F5" s="226"/>
      <c r="G5" s="215"/>
      <c r="H5" s="213"/>
    </row>
    <row r="6" spans="1:8" ht="15" customHeight="1" x14ac:dyDescent="0.15">
      <c r="A6" s="209"/>
      <c r="B6" s="82"/>
      <c r="C6" s="85"/>
      <c r="D6" s="86" t="s">
        <v>295</v>
      </c>
      <c r="E6" s="127">
        <v>30</v>
      </c>
      <c r="F6" s="225"/>
      <c r="G6" s="216"/>
      <c r="H6" s="212"/>
    </row>
    <row r="7" spans="1:8" ht="15" customHeight="1" x14ac:dyDescent="0.15">
      <c r="A7" s="209"/>
      <c r="B7" s="87"/>
      <c r="C7" s="138" t="s">
        <v>297</v>
      </c>
      <c r="D7" s="139" t="s">
        <v>46</v>
      </c>
      <c r="E7" s="140">
        <v>30</v>
      </c>
      <c r="F7" s="141"/>
      <c r="G7" s="142" t="s">
        <v>309</v>
      </c>
      <c r="H7" s="143"/>
    </row>
    <row r="8" spans="1:8" ht="15" customHeight="1" x14ac:dyDescent="0.15">
      <c r="A8" s="209"/>
      <c r="B8" s="87"/>
      <c r="C8" s="88" t="s">
        <v>298</v>
      </c>
      <c r="D8" s="89" t="s">
        <v>311</v>
      </c>
      <c r="E8" s="128">
        <v>30</v>
      </c>
      <c r="F8" s="129" t="s">
        <v>43</v>
      </c>
      <c r="G8" s="130"/>
      <c r="H8" s="99" t="s">
        <v>43</v>
      </c>
    </row>
    <row r="9" spans="1:8" ht="15" customHeight="1" x14ac:dyDescent="0.15">
      <c r="A9" s="209"/>
      <c r="B9" s="87"/>
      <c r="C9" s="80" t="s">
        <v>299</v>
      </c>
      <c r="D9" s="81" t="s">
        <v>313</v>
      </c>
      <c r="E9" s="125">
        <v>15</v>
      </c>
      <c r="F9" s="224" t="s">
        <v>43</v>
      </c>
      <c r="G9" s="214"/>
      <c r="H9" s="211" t="s">
        <v>43</v>
      </c>
    </row>
    <row r="10" spans="1:8" ht="15" customHeight="1" x14ac:dyDescent="0.15">
      <c r="A10" s="209"/>
      <c r="B10" s="87"/>
      <c r="C10" s="85"/>
      <c r="D10" s="86" t="s">
        <v>314</v>
      </c>
      <c r="E10" s="127">
        <v>20</v>
      </c>
      <c r="F10" s="225"/>
      <c r="G10" s="216"/>
      <c r="H10" s="212"/>
    </row>
    <row r="11" spans="1:8" ht="15" customHeight="1" x14ac:dyDescent="0.15">
      <c r="A11" s="209"/>
      <c r="B11" s="87"/>
      <c r="C11" s="88" t="s">
        <v>300</v>
      </c>
      <c r="D11" s="89" t="s">
        <v>312</v>
      </c>
      <c r="E11" s="128">
        <v>20</v>
      </c>
      <c r="F11" s="129" t="s">
        <v>43</v>
      </c>
      <c r="G11" s="130"/>
      <c r="H11" s="99" t="s">
        <v>43</v>
      </c>
    </row>
    <row r="12" spans="1:8" ht="15" customHeight="1" x14ac:dyDescent="0.15">
      <c r="A12" s="209"/>
      <c r="B12" s="87"/>
      <c r="C12" s="80" t="s">
        <v>302</v>
      </c>
      <c r="D12" s="81" t="s">
        <v>552</v>
      </c>
      <c r="E12" s="125">
        <v>15</v>
      </c>
      <c r="F12" s="131"/>
      <c r="G12" s="132" t="s">
        <v>309</v>
      </c>
      <c r="H12" s="211" t="s">
        <v>309</v>
      </c>
    </row>
    <row r="13" spans="1:8" ht="15" customHeight="1" x14ac:dyDescent="0.15">
      <c r="A13" s="209"/>
      <c r="B13" s="87"/>
      <c r="C13" s="83"/>
      <c r="D13" s="84" t="s">
        <v>553</v>
      </c>
      <c r="E13" s="126">
        <v>20</v>
      </c>
      <c r="F13" s="237" t="s">
        <v>309</v>
      </c>
      <c r="G13" s="238"/>
      <c r="H13" s="213"/>
    </row>
    <row r="14" spans="1:8" ht="28.5" customHeight="1" x14ac:dyDescent="0.15">
      <c r="A14" s="209"/>
      <c r="B14" s="87"/>
      <c r="C14" s="85"/>
      <c r="D14" s="86" t="s">
        <v>562</v>
      </c>
      <c r="E14" s="127">
        <v>30</v>
      </c>
      <c r="F14" s="225"/>
      <c r="G14" s="216"/>
      <c r="H14" s="212"/>
    </row>
    <row r="15" spans="1:8" ht="15" customHeight="1" x14ac:dyDescent="0.15">
      <c r="A15" s="209"/>
      <c r="B15" s="87"/>
      <c r="C15" s="90" t="s">
        <v>303</v>
      </c>
      <c r="D15" s="81" t="s">
        <v>555</v>
      </c>
      <c r="E15" s="125">
        <v>20</v>
      </c>
      <c r="F15" s="224" t="s">
        <v>309</v>
      </c>
      <c r="G15" s="214"/>
      <c r="H15" s="211" t="s">
        <v>309</v>
      </c>
    </row>
    <row r="16" spans="1:8" ht="15" customHeight="1" x14ac:dyDescent="0.15">
      <c r="A16" s="209"/>
      <c r="B16" s="87"/>
      <c r="C16" s="91"/>
      <c r="D16" s="86" t="s">
        <v>554</v>
      </c>
      <c r="E16" s="127">
        <v>24</v>
      </c>
      <c r="F16" s="225"/>
      <c r="G16" s="216"/>
      <c r="H16" s="212"/>
    </row>
    <row r="17" spans="1:8" ht="15" customHeight="1" x14ac:dyDescent="0.15">
      <c r="A17" s="209"/>
      <c r="B17" s="87"/>
      <c r="C17" s="88" t="s">
        <v>305</v>
      </c>
      <c r="D17" s="89" t="s">
        <v>315</v>
      </c>
      <c r="E17" s="128">
        <v>24</v>
      </c>
      <c r="F17" s="129" t="s">
        <v>309</v>
      </c>
      <c r="G17" s="130"/>
      <c r="H17" s="99" t="s">
        <v>309</v>
      </c>
    </row>
    <row r="18" spans="1:8" ht="15" customHeight="1" x14ac:dyDescent="0.15">
      <c r="A18" s="209"/>
      <c r="B18" s="87"/>
      <c r="C18" s="88" t="s">
        <v>306</v>
      </c>
      <c r="D18" s="89" t="s">
        <v>293</v>
      </c>
      <c r="E18" s="128">
        <v>30</v>
      </c>
      <c r="F18" s="129" t="s">
        <v>309</v>
      </c>
      <c r="G18" s="130"/>
      <c r="H18" s="99" t="s">
        <v>309</v>
      </c>
    </row>
    <row r="19" spans="1:8" ht="15" customHeight="1" x14ac:dyDescent="0.15">
      <c r="A19" s="209"/>
      <c r="B19" s="87"/>
      <c r="C19" s="88" t="s">
        <v>584</v>
      </c>
      <c r="D19" s="89" t="s">
        <v>556</v>
      </c>
      <c r="E19" s="128">
        <v>20</v>
      </c>
      <c r="F19" s="129" t="s">
        <v>309</v>
      </c>
      <c r="G19" s="130"/>
      <c r="H19" s="99" t="s">
        <v>309</v>
      </c>
    </row>
    <row r="20" spans="1:8" ht="15" customHeight="1" x14ac:dyDescent="0.15">
      <c r="A20" s="209"/>
      <c r="B20" s="87"/>
      <c r="C20" s="80" t="s">
        <v>585</v>
      </c>
      <c r="D20" s="81" t="s">
        <v>558</v>
      </c>
      <c r="E20" s="125">
        <v>20</v>
      </c>
      <c r="F20" s="224" t="s">
        <v>309</v>
      </c>
      <c r="G20" s="214"/>
      <c r="H20" s="211" t="s">
        <v>309</v>
      </c>
    </row>
    <row r="21" spans="1:8" ht="15" customHeight="1" x14ac:dyDescent="0.15">
      <c r="A21" s="209"/>
      <c r="B21" s="87"/>
      <c r="C21" s="85"/>
      <c r="D21" s="86" t="s">
        <v>557</v>
      </c>
      <c r="E21" s="127">
        <v>30</v>
      </c>
      <c r="F21" s="225"/>
      <c r="G21" s="216"/>
      <c r="H21" s="212"/>
    </row>
    <row r="22" spans="1:8" ht="15" customHeight="1" x14ac:dyDescent="0.15">
      <c r="A22" s="209"/>
      <c r="B22" s="87"/>
      <c r="C22" s="138" t="s">
        <v>586</v>
      </c>
      <c r="D22" s="139" t="s">
        <v>50</v>
      </c>
      <c r="E22" s="140">
        <v>40</v>
      </c>
      <c r="F22" s="141"/>
      <c r="G22" s="142" t="s">
        <v>309</v>
      </c>
      <c r="H22" s="143"/>
    </row>
    <row r="23" spans="1:8" ht="15" customHeight="1" x14ac:dyDescent="0.15">
      <c r="A23" s="209"/>
      <c r="B23" s="87"/>
      <c r="C23" s="144" t="s">
        <v>587</v>
      </c>
      <c r="D23" s="145" t="s">
        <v>316</v>
      </c>
      <c r="E23" s="146">
        <v>30</v>
      </c>
      <c r="F23" s="147" t="s">
        <v>309</v>
      </c>
      <c r="G23" s="148"/>
      <c r="H23" s="217"/>
    </row>
    <row r="24" spans="1:8" ht="15" customHeight="1" x14ac:dyDescent="0.15">
      <c r="A24" s="209"/>
      <c r="B24" s="87"/>
      <c r="C24" s="149"/>
      <c r="D24" s="150" t="s">
        <v>559</v>
      </c>
      <c r="E24" s="151">
        <v>30</v>
      </c>
      <c r="F24" s="152"/>
      <c r="G24" s="153" t="s">
        <v>309</v>
      </c>
      <c r="H24" s="219"/>
    </row>
    <row r="25" spans="1:8" ht="15" customHeight="1" x14ac:dyDescent="0.15">
      <c r="A25" s="209"/>
      <c r="B25" s="87"/>
      <c r="C25" s="144" t="s">
        <v>588</v>
      </c>
      <c r="D25" s="145" t="s">
        <v>568</v>
      </c>
      <c r="E25" s="146">
        <v>15</v>
      </c>
      <c r="F25" s="241" t="s">
        <v>309</v>
      </c>
      <c r="G25" s="235"/>
      <c r="H25" s="217"/>
    </row>
    <row r="26" spans="1:8" ht="15" customHeight="1" x14ac:dyDescent="0.15">
      <c r="A26" s="209"/>
      <c r="B26" s="87"/>
      <c r="C26" s="154"/>
      <c r="D26" s="150" t="s">
        <v>567</v>
      </c>
      <c r="E26" s="151">
        <v>30</v>
      </c>
      <c r="F26" s="230"/>
      <c r="G26" s="221"/>
      <c r="H26" s="219"/>
    </row>
    <row r="27" spans="1:8" ht="15" customHeight="1" x14ac:dyDescent="0.15">
      <c r="A27" s="209"/>
      <c r="B27" s="87"/>
      <c r="C27" s="144" t="s">
        <v>560</v>
      </c>
      <c r="D27" s="145" t="s">
        <v>570</v>
      </c>
      <c r="E27" s="146">
        <v>15</v>
      </c>
      <c r="F27" s="241" t="s">
        <v>309</v>
      </c>
      <c r="G27" s="235"/>
      <c r="H27" s="217"/>
    </row>
    <row r="28" spans="1:8" ht="15" customHeight="1" x14ac:dyDescent="0.15">
      <c r="A28" s="209"/>
      <c r="B28" s="87"/>
      <c r="C28" s="155"/>
      <c r="D28" s="156" t="s">
        <v>571</v>
      </c>
      <c r="E28" s="157">
        <v>20</v>
      </c>
      <c r="F28" s="239"/>
      <c r="G28" s="240"/>
      <c r="H28" s="218"/>
    </row>
    <row r="29" spans="1:8" ht="15" customHeight="1" x14ac:dyDescent="0.15">
      <c r="A29" s="209"/>
      <c r="B29" s="87"/>
      <c r="C29" s="154"/>
      <c r="D29" s="150" t="s">
        <v>569</v>
      </c>
      <c r="E29" s="151">
        <v>30</v>
      </c>
      <c r="F29" s="230"/>
      <c r="G29" s="221"/>
      <c r="H29" s="219"/>
    </row>
    <row r="30" spans="1:8" ht="15" customHeight="1" x14ac:dyDescent="0.15">
      <c r="A30" s="209"/>
      <c r="B30" s="87"/>
      <c r="C30" s="144" t="s">
        <v>561</v>
      </c>
      <c r="D30" s="145" t="s">
        <v>565</v>
      </c>
      <c r="E30" s="146">
        <v>15</v>
      </c>
      <c r="F30" s="241" t="s">
        <v>309</v>
      </c>
      <c r="G30" s="235"/>
      <c r="H30" s="217"/>
    </row>
    <row r="31" spans="1:8" ht="15" customHeight="1" x14ac:dyDescent="0.15">
      <c r="A31" s="209"/>
      <c r="B31" s="87"/>
      <c r="C31" s="154"/>
      <c r="D31" s="150" t="s">
        <v>566</v>
      </c>
      <c r="E31" s="151">
        <v>20</v>
      </c>
      <c r="F31" s="230"/>
      <c r="G31" s="221"/>
      <c r="H31" s="219"/>
    </row>
    <row r="32" spans="1:8" ht="15" customHeight="1" x14ac:dyDescent="0.15">
      <c r="A32" s="209"/>
      <c r="B32" s="93"/>
      <c r="C32" s="154" t="s">
        <v>563</v>
      </c>
      <c r="D32" s="158" t="s">
        <v>564</v>
      </c>
      <c r="E32" s="159">
        <v>15</v>
      </c>
      <c r="F32" s="160"/>
      <c r="G32" s="161" t="s">
        <v>309</v>
      </c>
      <c r="H32" s="162"/>
    </row>
    <row r="33" spans="1:8" ht="15" customHeight="1" x14ac:dyDescent="0.15">
      <c r="A33" s="209"/>
      <c r="B33" s="79" t="s">
        <v>51</v>
      </c>
      <c r="C33" s="90" t="s">
        <v>308</v>
      </c>
      <c r="D33" s="81" t="s">
        <v>572</v>
      </c>
      <c r="E33" s="125">
        <v>30</v>
      </c>
      <c r="F33" s="133" t="s">
        <v>309</v>
      </c>
      <c r="G33" s="132"/>
      <c r="H33" s="100" t="s">
        <v>309</v>
      </c>
    </row>
    <row r="34" spans="1:8" ht="15" customHeight="1" x14ac:dyDescent="0.15">
      <c r="A34" s="209"/>
      <c r="B34" s="87"/>
      <c r="C34" s="138" t="s">
        <v>590</v>
      </c>
      <c r="D34" s="139" t="s">
        <v>574</v>
      </c>
      <c r="E34" s="140">
        <v>40</v>
      </c>
      <c r="F34" s="141"/>
      <c r="G34" s="142" t="s">
        <v>309</v>
      </c>
      <c r="H34" s="143"/>
    </row>
    <row r="35" spans="1:8" ht="15" customHeight="1" x14ac:dyDescent="0.15">
      <c r="A35" s="209"/>
      <c r="B35" s="87"/>
      <c r="C35" s="155" t="s">
        <v>573</v>
      </c>
      <c r="D35" s="163" t="s">
        <v>575</v>
      </c>
      <c r="E35" s="164">
        <v>30</v>
      </c>
      <c r="F35" s="165"/>
      <c r="G35" s="166" t="s">
        <v>44</v>
      </c>
      <c r="H35" s="218"/>
    </row>
    <row r="36" spans="1:8" ht="15" customHeight="1" x14ac:dyDescent="0.15">
      <c r="A36" s="209"/>
      <c r="B36" s="93"/>
      <c r="C36" s="154"/>
      <c r="D36" s="150" t="s">
        <v>576</v>
      </c>
      <c r="E36" s="151">
        <v>40</v>
      </c>
      <c r="F36" s="167"/>
      <c r="G36" s="153" t="s">
        <v>44</v>
      </c>
      <c r="H36" s="219"/>
    </row>
    <row r="37" spans="1:8" ht="15" customHeight="1" x14ac:dyDescent="0.15">
      <c r="A37" s="209"/>
      <c r="B37" s="109" t="s">
        <v>53</v>
      </c>
      <c r="C37" s="88" t="s">
        <v>54</v>
      </c>
      <c r="D37" s="89" t="s">
        <v>54</v>
      </c>
      <c r="E37" s="128">
        <v>30</v>
      </c>
      <c r="F37" s="129" t="s">
        <v>309</v>
      </c>
      <c r="G37" s="130"/>
      <c r="H37" s="99" t="s">
        <v>309</v>
      </c>
    </row>
    <row r="38" spans="1:8" ht="15" customHeight="1" x14ac:dyDescent="0.15">
      <c r="A38" s="209"/>
      <c r="B38" s="110"/>
      <c r="C38" s="168" t="s">
        <v>589</v>
      </c>
      <c r="D38" s="158" t="s">
        <v>55</v>
      </c>
      <c r="E38" s="159">
        <v>40</v>
      </c>
      <c r="F38" s="160"/>
      <c r="G38" s="161" t="s">
        <v>309</v>
      </c>
      <c r="H38" s="162"/>
    </row>
    <row r="39" spans="1:8" ht="15" customHeight="1" x14ac:dyDescent="0.15">
      <c r="A39" s="209"/>
      <c r="B39" s="109" t="s">
        <v>56</v>
      </c>
      <c r="C39" s="169" t="s">
        <v>57</v>
      </c>
      <c r="D39" s="170" t="s">
        <v>581</v>
      </c>
      <c r="E39" s="146">
        <v>15</v>
      </c>
      <c r="F39" s="171" t="s">
        <v>309</v>
      </c>
      <c r="G39" s="172"/>
      <c r="H39" s="173"/>
    </row>
    <row r="40" spans="1:8" ht="15" customHeight="1" x14ac:dyDescent="0.15">
      <c r="A40" s="209"/>
      <c r="B40" s="111"/>
      <c r="C40" s="138" t="s">
        <v>578</v>
      </c>
      <c r="D40" s="174" t="s">
        <v>580</v>
      </c>
      <c r="E40" s="140">
        <v>15</v>
      </c>
      <c r="F40" s="141" t="s">
        <v>44</v>
      </c>
      <c r="G40" s="142"/>
      <c r="H40" s="143"/>
    </row>
    <row r="41" spans="1:8" ht="15" customHeight="1" x14ac:dyDescent="0.15">
      <c r="A41" s="209"/>
      <c r="B41" s="112"/>
      <c r="C41" s="168" t="s">
        <v>577</v>
      </c>
      <c r="D41" s="175" t="s">
        <v>579</v>
      </c>
      <c r="E41" s="159">
        <v>15</v>
      </c>
      <c r="F41" s="160" t="s">
        <v>44</v>
      </c>
      <c r="G41" s="161"/>
      <c r="H41" s="162"/>
    </row>
    <row r="42" spans="1:8" ht="15" customHeight="1" x14ac:dyDescent="0.15">
      <c r="A42" s="209"/>
      <c r="B42" s="79" t="s">
        <v>12</v>
      </c>
      <c r="C42" s="95" t="s">
        <v>582</v>
      </c>
      <c r="D42" s="89" t="s">
        <v>591</v>
      </c>
      <c r="E42" s="128">
        <v>20</v>
      </c>
      <c r="F42" s="129" t="s">
        <v>309</v>
      </c>
      <c r="G42" s="130"/>
      <c r="H42" s="99" t="s">
        <v>309</v>
      </c>
    </row>
    <row r="43" spans="1:8" ht="15" customHeight="1" x14ac:dyDescent="0.15">
      <c r="A43" s="209"/>
      <c r="B43" s="87"/>
      <c r="C43" s="92" t="s">
        <v>58</v>
      </c>
      <c r="D43" s="94" t="s">
        <v>59</v>
      </c>
      <c r="E43" s="134">
        <v>15</v>
      </c>
      <c r="F43" s="135" t="s">
        <v>43</v>
      </c>
      <c r="G43" s="136"/>
      <c r="H43" s="101" t="s">
        <v>43</v>
      </c>
    </row>
    <row r="44" spans="1:8" ht="15" customHeight="1" x14ac:dyDescent="0.15">
      <c r="A44" s="209"/>
      <c r="B44" s="87"/>
      <c r="C44" s="88" t="s">
        <v>592</v>
      </c>
      <c r="D44" s="89" t="s">
        <v>592</v>
      </c>
      <c r="E44" s="128">
        <v>10</v>
      </c>
      <c r="F44" s="129" t="s">
        <v>43</v>
      </c>
      <c r="G44" s="130"/>
      <c r="H44" s="99" t="s">
        <v>43</v>
      </c>
    </row>
    <row r="45" spans="1:8" ht="15" customHeight="1" x14ac:dyDescent="0.15">
      <c r="A45" s="209"/>
      <c r="B45" s="87"/>
      <c r="C45" s="92" t="s">
        <v>60</v>
      </c>
      <c r="D45" s="94" t="s">
        <v>593</v>
      </c>
      <c r="E45" s="134">
        <v>15</v>
      </c>
      <c r="F45" s="135" t="s">
        <v>43</v>
      </c>
      <c r="G45" s="136"/>
      <c r="H45" s="101" t="s">
        <v>43</v>
      </c>
    </row>
    <row r="46" spans="1:8" ht="15" customHeight="1" x14ac:dyDescent="0.15">
      <c r="A46" s="209"/>
      <c r="B46" s="87"/>
      <c r="C46" s="90" t="s">
        <v>49</v>
      </c>
      <c r="D46" s="81" t="s">
        <v>594</v>
      </c>
      <c r="E46" s="125">
        <v>20</v>
      </c>
      <c r="F46" s="224" t="s">
        <v>309</v>
      </c>
      <c r="G46" s="214"/>
      <c r="H46" s="211" t="s">
        <v>309</v>
      </c>
    </row>
    <row r="47" spans="1:8" ht="15" customHeight="1" x14ac:dyDescent="0.15">
      <c r="A47" s="209"/>
      <c r="B47" s="87"/>
      <c r="C47" s="92"/>
      <c r="D47" s="84" t="s">
        <v>595</v>
      </c>
      <c r="E47" s="126">
        <v>25</v>
      </c>
      <c r="F47" s="226"/>
      <c r="G47" s="215"/>
      <c r="H47" s="213"/>
    </row>
    <row r="48" spans="1:8" ht="15" customHeight="1" x14ac:dyDescent="0.15">
      <c r="A48" s="209"/>
      <c r="B48" s="87"/>
      <c r="C48" s="91"/>
      <c r="D48" s="86" t="s">
        <v>317</v>
      </c>
      <c r="E48" s="127">
        <v>30</v>
      </c>
      <c r="F48" s="225"/>
      <c r="G48" s="216"/>
      <c r="H48" s="212"/>
    </row>
    <row r="49" spans="1:8" ht="15" customHeight="1" x14ac:dyDescent="0.15">
      <c r="A49" s="209"/>
      <c r="B49" s="87"/>
      <c r="C49" s="155" t="s">
        <v>596</v>
      </c>
      <c r="D49" s="163" t="s">
        <v>597</v>
      </c>
      <c r="E49" s="164">
        <v>40</v>
      </c>
      <c r="F49" s="176"/>
      <c r="G49" s="177" t="s">
        <v>599</v>
      </c>
      <c r="H49" s="178"/>
    </row>
    <row r="50" spans="1:8" ht="15" customHeight="1" x14ac:dyDescent="0.15">
      <c r="A50" s="209"/>
      <c r="B50" s="87"/>
      <c r="C50" s="138" t="s">
        <v>600</v>
      </c>
      <c r="D50" s="139" t="s">
        <v>601</v>
      </c>
      <c r="E50" s="140">
        <v>40</v>
      </c>
      <c r="F50" s="141"/>
      <c r="G50" s="142" t="s">
        <v>599</v>
      </c>
      <c r="H50" s="143"/>
    </row>
    <row r="51" spans="1:8" ht="15" customHeight="1" x14ac:dyDescent="0.15">
      <c r="A51" s="209"/>
      <c r="B51" s="87"/>
      <c r="C51" s="92" t="s">
        <v>321</v>
      </c>
      <c r="D51" s="94" t="s">
        <v>296</v>
      </c>
      <c r="E51" s="134" t="s">
        <v>602</v>
      </c>
      <c r="F51" s="135" t="s">
        <v>309</v>
      </c>
      <c r="G51" s="136"/>
      <c r="H51" s="101" t="s">
        <v>309</v>
      </c>
    </row>
    <row r="52" spans="1:8" ht="15" customHeight="1" x14ac:dyDescent="0.15">
      <c r="A52" s="209"/>
      <c r="B52" s="87"/>
      <c r="C52" s="144" t="s">
        <v>608</v>
      </c>
      <c r="D52" s="145" t="s">
        <v>604</v>
      </c>
      <c r="E52" s="146">
        <v>25</v>
      </c>
      <c r="F52" s="241" t="s">
        <v>309</v>
      </c>
      <c r="G52" s="235"/>
      <c r="H52" s="217"/>
    </row>
    <row r="53" spans="1:8" ht="15" customHeight="1" x14ac:dyDescent="0.15">
      <c r="A53" s="209"/>
      <c r="B53" s="87"/>
      <c r="C53" s="154"/>
      <c r="D53" s="150" t="s">
        <v>603</v>
      </c>
      <c r="E53" s="151">
        <v>30</v>
      </c>
      <c r="F53" s="230"/>
      <c r="G53" s="221"/>
      <c r="H53" s="219"/>
    </row>
    <row r="54" spans="1:8" ht="15" customHeight="1" x14ac:dyDescent="0.15">
      <c r="A54" s="209"/>
      <c r="B54" s="87"/>
      <c r="C54" s="155" t="s">
        <v>605</v>
      </c>
      <c r="D54" s="163" t="s">
        <v>606</v>
      </c>
      <c r="E54" s="164">
        <v>15</v>
      </c>
      <c r="F54" s="239" t="s">
        <v>598</v>
      </c>
      <c r="G54" s="240"/>
      <c r="H54" s="178"/>
    </row>
    <row r="55" spans="1:8" ht="15" customHeight="1" x14ac:dyDescent="0.15">
      <c r="A55" s="209"/>
      <c r="B55" s="87"/>
      <c r="C55" s="155"/>
      <c r="D55" s="156" t="s">
        <v>607</v>
      </c>
      <c r="E55" s="157">
        <v>20</v>
      </c>
      <c r="F55" s="239"/>
      <c r="G55" s="240"/>
      <c r="H55" s="178"/>
    </row>
    <row r="56" spans="1:8" ht="15" customHeight="1" x14ac:dyDescent="0.15">
      <c r="A56" s="209"/>
      <c r="B56" s="87"/>
      <c r="C56" s="144" t="s">
        <v>609</v>
      </c>
      <c r="D56" s="145" t="s">
        <v>610</v>
      </c>
      <c r="E56" s="146" t="s">
        <v>602</v>
      </c>
      <c r="F56" s="147"/>
      <c r="G56" s="179" t="s">
        <v>44</v>
      </c>
      <c r="H56" s="217"/>
    </row>
    <row r="57" spans="1:8" ht="15" customHeight="1" x14ac:dyDescent="0.15">
      <c r="A57" s="209"/>
      <c r="B57" s="87"/>
      <c r="C57" s="155"/>
      <c r="D57" s="156" t="s">
        <v>612</v>
      </c>
      <c r="E57" s="157">
        <v>30</v>
      </c>
      <c r="F57" s="229" t="s">
        <v>598</v>
      </c>
      <c r="G57" s="220"/>
      <c r="H57" s="218"/>
    </row>
    <row r="58" spans="1:8" ht="15" customHeight="1" x14ac:dyDescent="0.15">
      <c r="A58" s="209"/>
      <c r="B58" s="87"/>
      <c r="C58" s="154"/>
      <c r="D58" s="150" t="s">
        <v>611</v>
      </c>
      <c r="E58" s="151">
        <v>40</v>
      </c>
      <c r="F58" s="230"/>
      <c r="G58" s="221"/>
      <c r="H58" s="219"/>
    </row>
    <row r="59" spans="1:8" ht="15" customHeight="1" x14ac:dyDescent="0.15">
      <c r="A59" s="209"/>
      <c r="B59" s="87"/>
      <c r="C59" s="155" t="s">
        <v>613</v>
      </c>
      <c r="D59" s="163" t="s">
        <v>614</v>
      </c>
      <c r="E59" s="164" t="s">
        <v>602</v>
      </c>
      <c r="F59" s="176"/>
      <c r="G59" s="177" t="s">
        <v>599</v>
      </c>
      <c r="H59" s="178"/>
    </row>
    <row r="60" spans="1:8" ht="15" customHeight="1" x14ac:dyDescent="0.15">
      <c r="A60" s="209"/>
      <c r="B60" s="87"/>
      <c r="C60" s="144" t="s">
        <v>617</v>
      </c>
      <c r="D60" s="145" t="s">
        <v>616</v>
      </c>
      <c r="E60" s="146">
        <v>20</v>
      </c>
      <c r="F60" s="231"/>
      <c r="G60" s="222" t="s">
        <v>599</v>
      </c>
      <c r="H60" s="233"/>
    </row>
    <row r="61" spans="1:8" ht="15" customHeight="1" x14ac:dyDescent="0.15">
      <c r="A61" s="209"/>
      <c r="B61" s="87"/>
      <c r="C61" s="154"/>
      <c r="D61" s="150" t="s">
        <v>615</v>
      </c>
      <c r="E61" s="151">
        <v>40</v>
      </c>
      <c r="F61" s="232"/>
      <c r="G61" s="223"/>
      <c r="H61" s="234"/>
    </row>
    <row r="62" spans="1:8" ht="15" customHeight="1" x14ac:dyDescent="0.15">
      <c r="A62" s="209"/>
      <c r="B62" s="87"/>
      <c r="C62" s="155" t="s">
        <v>618</v>
      </c>
      <c r="D62" s="163" t="s">
        <v>618</v>
      </c>
      <c r="E62" s="164">
        <v>40</v>
      </c>
      <c r="F62" s="176"/>
      <c r="G62" s="177" t="s">
        <v>599</v>
      </c>
      <c r="H62" s="178"/>
    </row>
    <row r="63" spans="1:8" ht="15" customHeight="1" x14ac:dyDescent="0.15">
      <c r="A63" s="209"/>
      <c r="B63" s="87"/>
      <c r="C63" s="138" t="s">
        <v>619</v>
      </c>
      <c r="D63" s="139" t="s">
        <v>620</v>
      </c>
      <c r="E63" s="140">
        <v>30</v>
      </c>
      <c r="F63" s="141"/>
      <c r="G63" s="142" t="s">
        <v>599</v>
      </c>
      <c r="H63" s="143"/>
    </row>
    <row r="64" spans="1:8" ht="15" customHeight="1" x14ac:dyDescent="0.15">
      <c r="A64" s="209"/>
      <c r="B64" s="87"/>
      <c r="C64" s="92" t="s">
        <v>621</v>
      </c>
      <c r="D64" s="94" t="s">
        <v>622</v>
      </c>
      <c r="E64" s="134">
        <v>15</v>
      </c>
      <c r="F64" s="226" t="s">
        <v>598</v>
      </c>
      <c r="G64" s="215"/>
      <c r="H64" s="213" t="s">
        <v>665</v>
      </c>
    </row>
    <row r="65" spans="1:8" ht="15" customHeight="1" x14ac:dyDescent="0.15">
      <c r="A65" s="209"/>
      <c r="B65" s="93"/>
      <c r="C65" s="91"/>
      <c r="D65" s="86" t="s">
        <v>623</v>
      </c>
      <c r="E65" s="127">
        <v>30</v>
      </c>
      <c r="F65" s="225"/>
      <c r="G65" s="216"/>
      <c r="H65" s="212"/>
    </row>
    <row r="66" spans="1:8" ht="15" customHeight="1" x14ac:dyDescent="0.15">
      <c r="A66" s="209"/>
      <c r="B66" s="79" t="s">
        <v>13</v>
      </c>
      <c r="C66" s="88" t="s">
        <v>61</v>
      </c>
      <c r="D66" s="89" t="s">
        <v>318</v>
      </c>
      <c r="E66" s="128">
        <v>30</v>
      </c>
      <c r="F66" s="129" t="s">
        <v>309</v>
      </c>
      <c r="G66" s="130"/>
      <c r="H66" s="99" t="s">
        <v>309</v>
      </c>
    </row>
    <row r="67" spans="1:8" ht="15" customHeight="1" x14ac:dyDescent="0.15">
      <c r="A67" s="209"/>
      <c r="B67" s="87"/>
      <c r="C67" s="92" t="s">
        <v>625</v>
      </c>
      <c r="D67" s="94" t="s">
        <v>629</v>
      </c>
      <c r="E67" s="134">
        <v>40</v>
      </c>
      <c r="F67" s="135" t="s">
        <v>309</v>
      </c>
      <c r="G67" s="136"/>
      <c r="H67" s="101" t="s">
        <v>309</v>
      </c>
    </row>
    <row r="68" spans="1:8" ht="15" customHeight="1" x14ac:dyDescent="0.15">
      <c r="A68" s="209"/>
      <c r="B68" s="87"/>
      <c r="C68" s="88" t="s">
        <v>626</v>
      </c>
      <c r="D68" s="89" t="s">
        <v>628</v>
      </c>
      <c r="E68" s="128">
        <v>40</v>
      </c>
      <c r="F68" s="129" t="s">
        <v>44</v>
      </c>
      <c r="G68" s="130"/>
      <c r="H68" s="99" t="s">
        <v>599</v>
      </c>
    </row>
    <row r="69" spans="1:8" ht="15" customHeight="1" x14ac:dyDescent="0.15">
      <c r="A69" s="209"/>
      <c r="B69" s="87"/>
      <c r="C69" s="92" t="s">
        <v>624</v>
      </c>
      <c r="D69" s="94" t="s">
        <v>627</v>
      </c>
      <c r="E69" s="134">
        <v>40</v>
      </c>
      <c r="F69" s="135" t="s">
        <v>44</v>
      </c>
      <c r="G69" s="136"/>
      <c r="H69" s="101" t="s">
        <v>599</v>
      </c>
    </row>
    <row r="70" spans="1:8" ht="15" customHeight="1" x14ac:dyDescent="0.15">
      <c r="A70" s="209"/>
      <c r="B70" s="87"/>
      <c r="C70" s="88" t="s">
        <v>62</v>
      </c>
      <c r="D70" s="89" t="s">
        <v>319</v>
      </c>
      <c r="E70" s="128">
        <v>40</v>
      </c>
      <c r="F70" s="129" t="s">
        <v>309</v>
      </c>
      <c r="G70" s="130"/>
      <c r="H70" s="99" t="s">
        <v>309</v>
      </c>
    </row>
    <row r="71" spans="1:8" ht="15" customHeight="1" x14ac:dyDescent="0.15">
      <c r="A71" s="209"/>
      <c r="B71" s="87"/>
      <c r="C71" s="155" t="s">
        <v>630</v>
      </c>
      <c r="D71" s="163" t="s">
        <v>320</v>
      </c>
      <c r="E71" s="164">
        <v>30</v>
      </c>
      <c r="F71" s="181" t="s">
        <v>309</v>
      </c>
      <c r="G71" s="182"/>
      <c r="H71" s="180"/>
    </row>
    <row r="72" spans="1:8" ht="15" customHeight="1" x14ac:dyDescent="0.15">
      <c r="A72" s="209"/>
      <c r="B72" s="87"/>
      <c r="C72" s="90" t="s">
        <v>63</v>
      </c>
      <c r="D72" s="81" t="s">
        <v>631</v>
      </c>
      <c r="E72" s="125">
        <v>30</v>
      </c>
      <c r="F72" s="224" t="s">
        <v>309</v>
      </c>
      <c r="G72" s="214"/>
      <c r="H72" s="211" t="s">
        <v>309</v>
      </c>
    </row>
    <row r="73" spans="1:8" ht="15" customHeight="1" x14ac:dyDescent="0.15">
      <c r="A73" s="209"/>
      <c r="B73" s="93"/>
      <c r="C73" s="91"/>
      <c r="D73" s="86" t="s">
        <v>632</v>
      </c>
      <c r="E73" s="127">
        <v>40</v>
      </c>
      <c r="F73" s="225"/>
      <c r="G73" s="216"/>
      <c r="H73" s="212"/>
    </row>
    <row r="74" spans="1:8" ht="15" customHeight="1" x14ac:dyDescent="0.15">
      <c r="A74" s="209"/>
      <c r="B74" s="79" t="s">
        <v>28</v>
      </c>
      <c r="C74" s="90" t="s">
        <v>635</v>
      </c>
      <c r="D74" s="81" t="s">
        <v>634</v>
      </c>
      <c r="E74" s="125">
        <v>30</v>
      </c>
      <c r="F74" s="133" t="s">
        <v>309</v>
      </c>
      <c r="G74" s="132"/>
      <c r="H74" s="100" t="s">
        <v>309</v>
      </c>
    </row>
    <row r="75" spans="1:8" ht="15" customHeight="1" x14ac:dyDescent="0.15">
      <c r="A75" s="209"/>
      <c r="B75" s="82"/>
      <c r="C75" s="88" t="s">
        <v>633</v>
      </c>
      <c r="D75" s="89" t="s">
        <v>633</v>
      </c>
      <c r="E75" s="128">
        <v>30</v>
      </c>
      <c r="F75" s="129" t="s">
        <v>598</v>
      </c>
      <c r="G75" s="130"/>
      <c r="H75" s="99" t="s">
        <v>599</v>
      </c>
    </row>
    <row r="76" spans="1:8" ht="15" customHeight="1" x14ac:dyDescent="0.15">
      <c r="A76" s="209"/>
      <c r="B76" s="82"/>
      <c r="C76" s="92" t="s">
        <v>636</v>
      </c>
      <c r="D76" s="94" t="s">
        <v>638</v>
      </c>
      <c r="E76" s="134">
        <v>20</v>
      </c>
      <c r="F76" s="226" t="s">
        <v>598</v>
      </c>
      <c r="G76" s="215"/>
      <c r="H76" s="213" t="s">
        <v>599</v>
      </c>
    </row>
    <row r="77" spans="1:8" s="35" customFormat="1" ht="14.25" customHeight="1" thickBot="1" x14ac:dyDescent="0.2">
      <c r="A77" s="210"/>
      <c r="B77" s="96"/>
      <c r="C77" s="97"/>
      <c r="D77" s="98" t="s">
        <v>637</v>
      </c>
      <c r="E77" s="137">
        <v>30</v>
      </c>
      <c r="F77" s="227"/>
      <c r="G77" s="228"/>
      <c r="H77" s="236"/>
    </row>
  </sheetData>
  <mergeCells count="50">
    <mergeCell ref="F20:F21"/>
    <mergeCell ref="H20:H21"/>
    <mergeCell ref="H23:H24"/>
    <mergeCell ref="H30:H31"/>
    <mergeCell ref="H25:H26"/>
    <mergeCell ref="G20:G21"/>
    <mergeCell ref="F30:F31"/>
    <mergeCell ref="G30:G31"/>
    <mergeCell ref="F25:F26"/>
    <mergeCell ref="G25:G26"/>
    <mergeCell ref="F27:F29"/>
    <mergeCell ref="G27:G29"/>
    <mergeCell ref="H76:H77"/>
    <mergeCell ref="F64:F65"/>
    <mergeCell ref="H64:H65"/>
    <mergeCell ref="G64:G65"/>
    <mergeCell ref="F4:F6"/>
    <mergeCell ref="F9:F10"/>
    <mergeCell ref="H4:H6"/>
    <mergeCell ref="F13:F14"/>
    <mergeCell ref="G13:G14"/>
    <mergeCell ref="F54:F55"/>
    <mergeCell ref="G54:G55"/>
    <mergeCell ref="F46:F48"/>
    <mergeCell ref="F52:F53"/>
    <mergeCell ref="H9:H10"/>
    <mergeCell ref="H12:H14"/>
    <mergeCell ref="G46:G48"/>
    <mergeCell ref="F60:F61"/>
    <mergeCell ref="F72:F73"/>
    <mergeCell ref="G72:G73"/>
    <mergeCell ref="H52:H53"/>
    <mergeCell ref="H60:H61"/>
    <mergeCell ref="G52:G53"/>
    <mergeCell ref="A4:A77"/>
    <mergeCell ref="H72:H73"/>
    <mergeCell ref="H46:H48"/>
    <mergeCell ref="G4:G6"/>
    <mergeCell ref="G9:G10"/>
    <mergeCell ref="G15:G16"/>
    <mergeCell ref="H56:H58"/>
    <mergeCell ref="G57:G58"/>
    <mergeCell ref="H35:H36"/>
    <mergeCell ref="G60:G61"/>
    <mergeCell ref="H15:H16"/>
    <mergeCell ref="F15:F16"/>
    <mergeCell ref="F76:F77"/>
    <mergeCell ref="G76:G77"/>
    <mergeCell ref="H27:H29"/>
    <mergeCell ref="F57:F58"/>
  </mergeCells>
  <phoneticPr fontId="2"/>
  <dataValidations count="1">
    <dataValidation imeMode="off" allowBlank="1" showInputMessage="1" showErrorMessage="1" sqref="E3 E4:E77" xr:uid="{00000000-0002-0000-0100-000000000000}"/>
  </dataValidations>
  <printOptions horizontalCentered="1"/>
  <pageMargins left="0.39370078740157483" right="0" top="0.39370078740157483" bottom="0.39370078740157483" header="0.39370078740157483" footer="0.39370078740157483"/>
  <pageSetup paperSize="9" scale="70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B1:AB110"/>
  <sheetViews>
    <sheetView tabSelected="1" zoomScaleNormal="100" workbookViewId="0">
      <pane ySplit="10" topLeftCell="A11" activePane="bottomLeft" state="frozen"/>
      <selection pane="bottomLeft" activeCell="P11" sqref="P11:Y11"/>
    </sheetView>
  </sheetViews>
  <sheetFormatPr defaultRowHeight="13.5" x14ac:dyDescent="0.15"/>
  <cols>
    <col min="1" max="1" width="2.875" customWidth="1"/>
    <col min="2" max="28" width="6.25" customWidth="1"/>
  </cols>
  <sheetData>
    <row r="1" spans="2:28" ht="11.25" customHeight="1" x14ac:dyDescent="0.15"/>
    <row r="2" spans="2:28" ht="43.5" customHeight="1" x14ac:dyDescent="0.15">
      <c r="B2" s="259" t="s">
        <v>38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60"/>
      <c r="V2" s="260"/>
      <c r="W2" s="259"/>
      <c r="X2" s="259"/>
      <c r="Y2" s="259"/>
      <c r="Z2" s="259"/>
      <c r="AA2" s="259"/>
      <c r="AB2" s="259"/>
    </row>
    <row r="3" spans="2:28" ht="5.25" customHeight="1" x14ac:dyDescent="0.15"/>
    <row r="4" spans="2:28" ht="21" customHeight="1" x14ac:dyDescent="0.15">
      <c r="B4" s="255" t="s">
        <v>64</v>
      </c>
      <c r="C4" s="255"/>
      <c r="D4" s="255"/>
      <c r="E4" s="262" t="s">
        <v>676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50"/>
      <c r="V4" s="50"/>
    </row>
    <row r="5" spans="2:28" ht="21" customHeight="1" x14ac:dyDescent="0.15">
      <c r="B5" s="255" t="s">
        <v>65</v>
      </c>
      <c r="C5" s="255"/>
      <c r="D5" s="255"/>
      <c r="E5" s="262" t="s">
        <v>677</v>
      </c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50"/>
      <c r="V5" s="50"/>
      <c r="X5" s="23"/>
      <c r="Y5" t="s">
        <v>256</v>
      </c>
    </row>
    <row r="6" spans="2:28" ht="21" customHeight="1" x14ac:dyDescent="0.15">
      <c r="B6" s="255" t="s">
        <v>66</v>
      </c>
      <c r="C6" s="255"/>
      <c r="D6" s="255"/>
      <c r="E6" s="262" t="s">
        <v>678</v>
      </c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50"/>
      <c r="V6" s="50"/>
      <c r="X6" s="24"/>
      <c r="Y6" t="s">
        <v>257</v>
      </c>
    </row>
    <row r="7" spans="2:28" ht="21" customHeight="1" x14ac:dyDescent="0.15">
      <c r="B7" s="255" t="s">
        <v>10</v>
      </c>
      <c r="C7" s="255"/>
      <c r="D7" s="255"/>
      <c r="E7" s="255" t="s">
        <v>254</v>
      </c>
      <c r="F7" s="255"/>
      <c r="G7" s="256">
        <v>43656</v>
      </c>
      <c r="H7" s="257"/>
      <c r="I7" s="257"/>
      <c r="J7" s="257"/>
      <c r="K7" s="257"/>
      <c r="L7" s="258"/>
      <c r="M7" s="255" t="s">
        <v>255</v>
      </c>
      <c r="N7" s="255"/>
      <c r="O7" s="256">
        <v>43656</v>
      </c>
      <c r="P7" s="257"/>
      <c r="Q7" s="257"/>
      <c r="R7" s="257"/>
      <c r="S7" s="257"/>
      <c r="T7" s="258"/>
      <c r="U7" s="51"/>
      <c r="V7" s="51"/>
    </row>
    <row r="8" spans="2:28" ht="5.25" customHeight="1" x14ac:dyDescent="0.15"/>
    <row r="9" spans="2:28" ht="17.25" customHeight="1" x14ac:dyDescent="0.15">
      <c r="B9" s="255" t="s">
        <v>17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61"/>
      <c r="V9" s="261"/>
      <c r="W9" s="255"/>
      <c r="X9" s="255"/>
      <c r="Y9" s="255"/>
      <c r="Z9" s="255"/>
      <c r="AA9" s="255"/>
      <c r="AB9" s="255"/>
    </row>
    <row r="10" spans="2:28" ht="31.5" customHeight="1" x14ac:dyDescent="0.15">
      <c r="B10" s="252" t="s">
        <v>285</v>
      </c>
      <c r="C10" s="253"/>
      <c r="D10" s="253"/>
      <c r="E10" s="253"/>
      <c r="F10" s="254"/>
      <c r="G10" s="250" t="s">
        <v>16</v>
      </c>
      <c r="H10" s="251"/>
      <c r="I10" s="22" t="s">
        <v>252</v>
      </c>
      <c r="J10" s="250" t="s">
        <v>5</v>
      </c>
      <c r="K10" s="251"/>
      <c r="L10" s="250" t="s">
        <v>4</v>
      </c>
      <c r="M10" s="263"/>
      <c r="N10" s="263"/>
      <c r="O10" s="251"/>
      <c r="P10" s="250" t="s">
        <v>3</v>
      </c>
      <c r="Q10" s="263"/>
      <c r="R10" s="263"/>
      <c r="S10" s="263"/>
      <c r="T10" s="263"/>
      <c r="U10" s="263"/>
      <c r="V10" s="263"/>
      <c r="W10" s="263"/>
      <c r="X10" s="263"/>
      <c r="Y10" s="251"/>
      <c r="Z10" s="252" t="s">
        <v>235</v>
      </c>
      <c r="AA10" s="254"/>
      <c r="AB10" s="20" t="s">
        <v>0</v>
      </c>
    </row>
    <row r="11" spans="2:28" ht="26.25" customHeight="1" x14ac:dyDescent="0.15">
      <c r="B11" s="247"/>
      <c r="C11" s="248"/>
      <c r="D11" s="248"/>
      <c r="E11" s="248"/>
      <c r="F11" s="249"/>
      <c r="G11" s="27"/>
      <c r="H11" s="28" t="str">
        <f>IF(G11="","","台")</f>
        <v/>
      </c>
      <c r="I11" s="18"/>
      <c r="J11" s="244"/>
      <c r="K11" s="246"/>
      <c r="L11" s="244"/>
      <c r="M11" s="245"/>
      <c r="N11" s="245"/>
      <c r="O11" s="246"/>
      <c r="P11" s="244"/>
      <c r="Q11" s="245"/>
      <c r="R11" s="245"/>
      <c r="S11" s="245"/>
      <c r="T11" s="245"/>
      <c r="U11" s="245"/>
      <c r="V11" s="245"/>
      <c r="W11" s="245"/>
      <c r="X11" s="245"/>
      <c r="Y11" s="246"/>
      <c r="Z11" s="242" t="str">
        <f>IF(P11="","",VLOOKUP(P11,'（使用しない）データ入力規則'!$E$3:$F$187,2,FALSE))</f>
        <v/>
      </c>
      <c r="AA11" s="243"/>
      <c r="AB11" s="31" t="str">
        <f>IF(B11="","","全館")</f>
        <v/>
      </c>
    </row>
    <row r="12" spans="2:28" ht="26.25" customHeight="1" x14ac:dyDescent="0.15">
      <c r="B12" s="247"/>
      <c r="C12" s="248"/>
      <c r="D12" s="248"/>
      <c r="E12" s="248"/>
      <c r="F12" s="249"/>
      <c r="G12" s="27"/>
      <c r="H12" s="28" t="str">
        <f>IF(G12="","","台")</f>
        <v/>
      </c>
      <c r="I12" s="18"/>
      <c r="J12" s="244"/>
      <c r="K12" s="246"/>
      <c r="L12" s="244"/>
      <c r="M12" s="245"/>
      <c r="N12" s="245"/>
      <c r="O12" s="246"/>
      <c r="P12" s="244"/>
      <c r="Q12" s="245"/>
      <c r="R12" s="245"/>
      <c r="S12" s="245"/>
      <c r="T12" s="245"/>
      <c r="U12" s="245"/>
      <c r="V12" s="245"/>
      <c r="W12" s="245"/>
      <c r="X12" s="245"/>
      <c r="Y12" s="246"/>
      <c r="Z12" s="242" t="str">
        <f>IF(P12="","",VLOOKUP(P12,'（使用しない）データ入力規則'!$E$3:$F$187,2,FALSE))</f>
        <v/>
      </c>
      <c r="AA12" s="243"/>
      <c r="AB12" s="31" t="str">
        <f t="shared" ref="AB12:AB36" si="0">IF(B12="","","全館")</f>
        <v/>
      </c>
    </row>
    <row r="13" spans="2:28" ht="26.25" customHeight="1" x14ac:dyDescent="0.15">
      <c r="B13" s="264"/>
      <c r="C13" s="265"/>
      <c r="D13" s="265"/>
      <c r="E13" s="265"/>
      <c r="F13" s="266"/>
      <c r="G13" s="27"/>
      <c r="H13" s="28" t="str">
        <f t="shared" ref="H13:H44" si="1">IF(G13="","","台")</f>
        <v/>
      </c>
      <c r="I13" s="199"/>
      <c r="J13" s="267"/>
      <c r="K13" s="268"/>
      <c r="L13" s="267"/>
      <c r="M13" s="269"/>
      <c r="N13" s="269"/>
      <c r="O13" s="268"/>
      <c r="P13" s="244"/>
      <c r="Q13" s="245"/>
      <c r="R13" s="245"/>
      <c r="S13" s="245"/>
      <c r="T13" s="245"/>
      <c r="U13" s="245"/>
      <c r="V13" s="245"/>
      <c r="W13" s="245"/>
      <c r="X13" s="245"/>
      <c r="Y13" s="246"/>
      <c r="Z13" s="242" t="str">
        <f>IF(P13="","",VLOOKUP(P13,'（使用しない）データ入力規則'!$E$3:$F$187,2,FALSE))</f>
        <v/>
      </c>
      <c r="AA13" s="243"/>
      <c r="AB13" s="31" t="str">
        <f t="shared" si="0"/>
        <v/>
      </c>
    </row>
    <row r="14" spans="2:28" ht="26.25" customHeight="1" x14ac:dyDescent="0.15">
      <c r="B14" s="264"/>
      <c r="C14" s="265"/>
      <c r="D14" s="265"/>
      <c r="E14" s="265"/>
      <c r="F14" s="266"/>
      <c r="G14" s="27"/>
      <c r="H14" s="28" t="str">
        <f t="shared" si="1"/>
        <v/>
      </c>
      <c r="I14" s="199"/>
      <c r="J14" s="267"/>
      <c r="K14" s="268"/>
      <c r="L14" s="267"/>
      <c r="M14" s="269"/>
      <c r="N14" s="269"/>
      <c r="O14" s="268"/>
      <c r="P14" s="244"/>
      <c r="Q14" s="245"/>
      <c r="R14" s="245"/>
      <c r="S14" s="245"/>
      <c r="T14" s="245"/>
      <c r="U14" s="245"/>
      <c r="V14" s="245"/>
      <c r="W14" s="245"/>
      <c r="X14" s="245"/>
      <c r="Y14" s="246"/>
      <c r="Z14" s="242" t="str">
        <f>IF(P14="","",VLOOKUP(P14,'（使用しない）データ入力規則'!$E$3:$F$187,2,FALSE))</f>
        <v/>
      </c>
      <c r="AA14" s="243"/>
      <c r="AB14" s="31" t="str">
        <f t="shared" si="0"/>
        <v/>
      </c>
    </row>
    <row r="15" spans="2:28" ht="26.25" customHeight="1" x14ac:dyDescent="0.15">
      <c r="B15" s="264"/>
      <c r="C15" s="265"/>
      <c r="D15" s="265"/>
      <c r="E15" s="265"/>
      <c r="F15" s="266"/>
      <c r="G15" s="27"/>
      <c r="H15" s="28" t="str">
        <f t="shared" si="1"/>
        <v/>
      </c>
      <c r="I15" s="199"/>
      <c r="J15" s="267"/>
      <c r="K15" s="268"/>
      <c r="L15" s="267"/>
      <c r="M15" s="269"/>
      <c r="N15" s="269"/>
      <c r="O15" s="268"/>
      <c r="P15" s="267"/>
      <c r="Q15" s="269"/>
      <c r="R15" s="269"/>
      <c r="S15" s="269"/>
      <c r="T15" s="269"/>
      <c r="U15" s="269"/>
      <c r="V15" s="269"/>
      <c r="W15" s="269"/>
      <c r="X15" s="269"/>
      <c r="Y15" s="268"/>
      <c r="Z15" s="242" t="str">
        <f>IF(P15="","",VLOOKUP(P15,'（使用しない）データ入力規則'!$E$3:$F$187,2,FALSE))</f>
        <v/>
      </c>
      <c r="AA15" s="243"/>
      <c r="AB15" s="31" t="str">
        <f t="shared" si="0"/>
        <v/>
      </c>
    </row>
    <row r="16" spans="2:28" ht="26.25" customHeight="1" x14ac:dyDescent="0.15">
      <c r="B16" s="264"/>
      <c r="C16" s="265"/>
      <c r="D16" s="265"/>
      <c r="E16" s="265"/>
      <c r="F16" s="266"/>
      <c r="G16" s="27"/>
      <c r="H16" s="28" t="str">
        <f t="shared" si="1"/>
        <v/>
      </c>
      <c r="I16" s="199"/>
      <c r="J16" s="267"/>
      <c r="K16" s="268"/>
      <c r="L16" s="267"/>
      <c r="M16" s="269"/>
      <c r="N16" s="269"/>
      <c r="O16" s="268"/>
      <c r="P16" s="267"/>
      <c r="Q16" s="269"/>
      <c r="R16" s="269"/>
      <c r="S16" s="269"/>
      <c r="T16" s="269"/>
      <c r="U16" s="269"/>
      <c r="V16" s="269"/>
      <c r="W16" s="269"/>
      <c r="X16" s="269"/>
      <c r="Y16" s="268"/>
      <c r="Z16" s="242" t="str">
        <f>IF(P16="","",VLOOKUP(P16,'（使用しない）データ入力規則'!$E$3:$F$187,2,FALSE))</f>
        <v/>
      </c>
      <c r="AA16" s="243"/>
      <c r="AB16" s="31" t="str">
        <f t="shared" si="0"/>
        <v/>
      </c>
    </row>
    <row r="17" spans="2:28" ht="26.25" customHeight="1" x14ac:dyDescent="0.15">
      <c r="B17" s="264"/>
      <c r="C17" s="265"/>
      <c r="D17" s="265"/>
      <c r="E17" s="265"/>
      <c r="F17" s="266"/>
      <c r="G17" s="27"/>
      <c r="H17" s="28" t="str">
        <f t="shared" si="1"/>
        <v/>
      </c>
      <c r="I17" s="199"/>
      <c r="J17" s="267"/>
      <c r="K17" s="268"/>
      <c r="L17" s="267"/>
      <c r="M17" s="269"/>
      <c r="N17" s="269"/>
      <c r="O17" s="268"/>
      <c r="P17" s="267"/>
      <c r="Q17" s="269"/>
      <c r="R17" s="269"/>
      <c r="S17" s="269"/>
      <c r="T17" s="269"/>
      <c r="U17" s="269"/>
      <c r="V17" s="269"/>
      <c r="W17" s="269"/>
      <c r="X17" s="269"/>
      <c r="Y17" s="268"/>
      <c r="Z17" s="242" t="str">
        <f>IF(P17="","",VLOOKUP(P17,'（使用しない）データ入力規則'!$E$3:$F$187,2,FALSE))</f>
        <v/>
      </c>
      <c r="AA17" s="243"/>
      <c r="AB17" s="31" t="str">
        <f t="shared" si="0"/>
        <v/>
      </c>
    </row>
    <row r="18" spans="2:28" ht="26.25" customHeight="1" x14ac:dyDescent="0.15">
      <c r="B18" s="264"/>
      <c r="C18" s="265"/>
      <c r="D18" s="265"/>
      <c r="E18" s="265"/>
      <c r="F18" s="266"/>
      <c r="G18" s="27"/>
      <c r="H18" s="28" t="str">
        <f t="shared" si="1"/>
        <v/>
      </c>
      <c r="I18" s="199"/>
      <c r="J18" s="267"/>
      <c r="K18" s="268"/>
      <c r="L18" s="267"/>
      <c r="M18" s="269"/>
      <c r="N18" s="269"/>
      <c r="O18" s="268"/>
      <c r="P18" s="267"/>
      <c r="Q18" s="269"/>
      <c r="R18" s="269"/>
      <c r="S18" s="269"/>
      <c r="T18" s="269"/>
      <c r="U18" s="269"/>
      <c r="V18" s="269"/>
      <c r="W18" s="269"/>
      <c r="X18" s="269"/>
      <c r="Y18" s="268"/>
      <c r="Z18" s="242" t="str">
        <f>IF(P18="","",VLOOKUP(P18,'（使用しない）データ入力規則'!$E$3:$F$187,2,FALSE))</f>
        <v/>
      </c>
      <c r="AA18" s="243"/>
      <c r="AB18" s="31" t="str">
        <f t="shared" si="0"/>
        <v/>
      </c>
    </row>
    <row r="19" spans="2:28" ht="26.25" customHeight="1" x14ac:dyDescent="0.15">
      <c r="B19" s="264"/>
      <c r="C19" s="265"/>
      <c r="D19" s="265"/>
      <c r="E19" s="265"/>
      <c r="F19" s="266"/>
      <c r="G19" s="27"/>
      <c r="H19" s="28" t="str">
        <f t="shared" si="1"/>
        <v/>
      </c>
      <c r="I19" s="199"/>
      <c r="J19" s="267"/>
      <c r="K19" s="268"/>
      <c r="L19" s="267"/>
      <c r="M19" s="269"/>
      <c r="N19" s="269"/>
      <c r="O19" s="268"/>
      <c r="P19" s="267"/>
      <c r="Q19" s="269"/>
      <c r="R19" s="269"/>
      <c r="S19" s="269"/>
      <c r="T19" s="269"/>
      <c r="U19" s="269"/>
      <c r="V19" s="269"/>
      <c r="W19" s="269"/>
      <c r="X19" s="269"/>
      <c r="Y19" s="268"/>
      <c r="Z19" s="242" t="str">
        <f>IF(P19="","",VLOOKUP(P19,'（使用しない）データ入力規則'!$E$3:$F$187,2,FALSE))</f>
        <v/>
      </c>
      <c r="AA19" s="243"/>
      <c r="AB19" s="31" t="str">
        <f t="shared" si="0"/>
        <v/>
      </c>
    </row>
    <row r="20" spans="2:28" ht="26.25" customHeight="1" x14ac:dyDescent="0.15">
      <c r="B20" s="247"/>
      <c r="C20" s="248"/>
      <c r="D20" s="248"/>
      <c r="E20" s="248"/>
      <c r="F20" s="249"/>
      <c r="G20" s="27"/>
      <c r="H20" s="28" t="str">
        <f t="shared" si="1"/>
        <v/>
      </c>
      <c r="I20" s="199"/>
      <c r="J20" s="267"/>
      <c r="K20" s="268"/>
      <c r="L20" s="267"/>
      <c r="M20" s="269"/>
      <c r="N20" s="269"/>
      <c r="O20" s="268"/>
      <c r="P20" s="267"/>
      <c r="Q20" s="269"/>
      <c r="R20" s="269"/>
      <c r="S20" s="269"/>
      <c r="T20" s="269"/>
      <c r="U20" s="269"/>
      <c r="V20" s="269"/>
      <c r="W20" s="269"/>
      <c r="X20" s="269"/>
      <c r="Y20" s="268"/>
      <c r="Z20" s="242" t="str">
        <f>IF(P20="","",VLOOKUP(P20,'（使用しない）データ入力規則'!$E$3:$F$187,2,FALSE))</f>
        <v/>
      </c>
      <c r="AA20" s="243"/>
      <c r="AB20" s="31" t="str">
        <f t="shared" si="0"/>
        <v/>
      </c>
    </row>
    <row r="21" spans="2:28" ht="26.25" customHeight="1" x14ac:dyDescent="0.15">
      <c r="B21" s="264"/>
      <c r="C21" s="265"/>
      <c r="D21" s="265"/>
      <c r="E21" s="265"/>
      <c r="F21" s="266"/>
      <c r="G21" s="27"/>
      <c r="H21" s="28" t="str">
        <f t="shared" si="1"/>
        <v/>
      </c>
      <c r="I21" s="199"/>
      <c r="J21" s="267"/>
      <c r="K21" s="268"/>
      <c r="L21" s="267"/>
      <c r="M21" s="269"/>
      <c r="N21" s="269"/>
      <c r="O21" s="268"/>
      <c r="P21" s="267"/>
      <c r="Q21" s="269"/>
      <c r="R21" s="269"/>
      <c r="S21" s="269"/>
      <c r="T21" s="269"/>
      <c r="U21" s="269"/>
      <c r="V21" s="269"/>
      <c r="W21" s="269"/>
      <c r="X21" s="269"/>
      <c r="Y21" s="268"/>
      <c r="Z21" s="242" t="str">
        <f>IF(P21="","",VLOOKUP(P21,'（使用しない）データ入力規則'!$E$3:$F$187,2,FALSE))</f>
        <v/>
      </c>
      <c r="AA21" s="243"/>
      <c r="AB21" s="31" t="str">
        <f t="shared" si="0"/>
        <v/>
      </c>
    </row>
    <row r="22" spans="2:28" ht="26.25" customHeight="1" x14ac:dyDescent="0.15">
      <c r="B22" s="264"/>
      <c r="C22" s="265"/>
      <c r="D22" s="265"/>
      <c r="E22" s="265"/>
      <c r="F22" s="266"/>
      <c r="G22" s="27"/>
      <c r="H22" s="28" t="str">
        <f t="shared" si="1"/>
        <v/>
      </c>
      <c r="I22" s="199"/>
      <c r="J22" s="267"/>
      <c r="K22" s="268"/>
      <c r="L22" s="267"/>
      <c r="M22" s="269"/>
      <c r="N22" s="269"/>
      <c r="O22" s="268"/>
      <c r="P22" s="267"/>
      <c r="Q22" s="269"/>
      <c r="R22" s="269"/>
      <c r="S22" s="269"/>
      <c r="T22" s="269"/>
      <c r="U22" s="269"/>
      <c r="V22" s="269"/>
      <c r="W22" s="269"/>
      <c r="X22" s="269"/>
      <c r="Y22" s="268"/>
      <c r="Z22" s="242" t="str">
        <f>IF(P22="","",VLOOKUP(P22,'（使用しない）データ入力規則'!$E$3:$F$187,2,FALSE))</f>
        <v/>
      </c>
      <c r="AA22" s="243"/>
      <c r="AB22" s="31" t="str">
        <f>IF(B22="","","全館")</f>
        <v/>
      </c>
    </row>
    <row r="23" spans="2:28" ht="26.25" customHeight="1" x14ac:dyDescent="0.15">
      <c r="B23" s="264"/>
      <c r="C23" s="265"/>
      <c r="D23" s="265"/>
      <c r="E23" s="265"/>
      <c r="F23" s="266"/>
      <c r="G23" s="27"/>
      <c r="H23" s="28" t="str">
        <f t="shared" si="1"/>
        <v/>
      </c>
      <c r="I23" s="199"/>
      <c r="J23" s="267"/>
      <c r="K23" s="268"/>
      <c r="L23" s="267"/>
      <c r="M23" s="269"/>
      <c r="N23" s="269"/>
      <c r="O23" s="268"/>
      <c r="P23" s="267"/>
      <c r="Q23" s="269"/>
      <c r="R23" s="269"/>
      <c r="S23" s="269"/>
      <c r="T23" s="269"/>
      <c r="U23" s="269"/>
      <c r="V23" s="269"/>
      <c r="W23" s="269"/>
      <c r="X23" s="269"/>
      <c r="Y23" s="268"/>
      <c r="Z23" s="242" t="str">
        <f>IF(P23="","",VLOOKUP(P23,'（使用しない）データ入力規則'!$E$3:$F$187,2,FALSE))</f>
        <v/>
      </c>
      <c r="AA23" s="243"/>
      <c r="AB23" s="31" t="str">
        <f t="shared" si="0"/>
        <v/>
      </c>
    </row>
    <row r="24" spans="2:28" ht="26.25" customHeight="1" x14ac:dyDescent="0.15">
      <c r="B24" s="264"/>
      <c r="C24" s="265"/>
      <c r="D24" s="265"/>
      <c r="E24" s="265"/>
      <c r="F24" s="266"/>
      <c r="G24" s="27"/>
      <c r="H24" s="28" t="str">
        <f t="shared" si="1"/>
        <v/>
      </c>
      <c r="I24" s="199"/>
      <c r="J24" s="267"/>
      <c r="K24" s="268"/>
      <c r="L24" s="267"/>
      <c r="M24" s="269"/>
      <c r="N24" s="269"/>
      <c r="O24" s="268"/>
      <c r="P24" s="267"/>
      <c r="Q24" s="269"/>
      <c r="R24" s="269"/>
      <c r="S24" s="269"/>
      <c r="T24" s="269"/>
      <c r="U24" s="269"/>
      <c r="V24" s="269"/>
      <c r="W24" s="269"/>
      <c r="X24" s="269"/>
      <c r="Y24" s="268"/>
      <c r="Z24" s="242" t="str">
        <f>IF(P24="","",VLOOKUP(P24,'（使用しない）データ入力規則'!$E$3:$F$187,2,FALSE))</f>
        <v/>
      </c>
      <c r="AA24" s="243"/>
      <c r="AB24" s="31" t="str">
        <f t="shared" si="0"/>
        <v/>
      </c>
    </row>
    <row r="25" spans="2:28" ht="26.25" customHeight="1" x14ac:dyDescent="0.15">
      <c r="B25" s="247"/>
      <c r="C25" s="248"/>
      <c r="D25" s="248"/>
      <c r="E25" s="248"/>
      <c r="F25" s="249"/>
      <c r="G25" s="27"/>
      <c r="H25" s="28" t="str">
        <f t="shared" si="1"/>
        <v/>
      </c>
      <c r="I25" s="199"/>
      <c r="J25" s="267"/>
      <c r="K25" s="268"/>
      <c r="L25" s="267"/>
      <c r="M25" s="269"/>
      <c r="N25" s="269"/>
      <c r="O25" s="268"/>
      <c r="P25" s="244"/>
      <c r="Q25" s="245"/>
      <c r="R25" s="245"/>
      <c r="S25" s="245"/>
      <c r="T25" s="245"/>
      <c r="U25" s="245"/>
      <c r="V25" s="245"/>
      <c r="W25" s="245"/>
      <c r="X25" s="245"/>
      <c r="Y25" s="246"/>
      <c r="Z25" s="242" t="str">
        <f>IF(P25="","",VLOOKUP(P25,'（使用しない）データ入力規則'!$E$3:$F$187,2,FALSE))</f>
        <v/>
      </c>
      <c r="AA25" s="243"/>
      <c r="AB25" s="31" t="str">
        <f t="shared" si="0"/>
        <v/>
      </c>
    </row>
    <row r="26" spans="2:28" ht="26.25" customHeight="1" x14ac:dyDescent="0.15">
      <c r="B26" s="247"/>
      <c r="C26" s="248"/>
      <c r="D26" s="248"/>
      <c r="E26" s="248"/>
      <c r="F26" s="249"/>
      <c r="G26" s="200"/>
      <c r="H26" s="28" t="str">
        <f t="shared" si="1"/>
        <v/>
      </c>
      <c r="I26" s="199"/>
      <c r="J26" s="267"/>
      <c r="K26" s="268"/>
      <c r="L26" s="267"/>
      <c r="M26" s="269"/>
      <c r="N26" s="269"/>
      <c r="O26" s="268"/>
      <c r="P26" s="267"/>
      <c r="Q26" s="269"/>
      <c r="R26" s="269"/>
      <c r="S26" s="269"/>
      <c r="T26" s="269"/>
      <c r="U26" s="269"/>
      <c r="V26" s="269"/>
      <c r="W26" s="269"/>
      <c r="X26" s="269"/>
      <c r="Y26" s="268"/>
      <c r="Z26" s="242" t="str">
        <f>IF(P26="","",VLOOKUP(P26,'（使用しない）データ入力規則'!$E$3:$F$187,2,FALSE))</f>
        <v/>
      </c>
      <c r="AA26" s="243"/>
      <c r="AB26" s="31" t="str">
        <f t="shared" si="0"/>
        <v/>
      </c>
    </row>
    <row r="27" spans="2:28" ht="26.25" customHeight="1" x14ac:dyDescent="0.15">
      <c r="B27" s="264"/>
      <c r="C27" s="265"/>
      <c r="D27" s="265"/>
      <c r="E27" s="265"/>
      <c r="F27" s="266"/>
      <c r="G27" s="200"/>
      <c r="H27" s="28" t="str">
        <f t="shared" si="1"/>
        <v/>
      </c>
      <c r="I27" s="199"/>
      <c r="J27" s="267"/>
      <c r="K27" s="268"/>
      <c r="L27" s="267"/>
      <c r="M27" s="269"/>
      <c r="N27" s="269"/>
      <c r="O27" s="268"/>
      <c r="P27" s="267"/>
      <c r="Q27" s="269"/>
      <c r="R27" s="269"/>
      <c r="S27" s="269"/>
      <c r="T27" s="269"/>
      <c r="U27" s="269"/>
      <c r="V27" s="269"/>
      <c r="W27" s="269"/>
      <c r="X27" s="269"/>
      <c r="Y27" s="268"/>
      <c r="Z27" s="242" t="str">
        <f>IF(P27="","",VLOOKUP(P27,'（使用しない）データ入力規則'!$E$3:$F$187,2,FALSE))</f>
        <v/>
      </c>
      <c r="AA27" s="243"/>
      <c r="AB27" s="31" t="str">
        <f t="shared" si="0"/>
        <v/>
      </c>
    </row>
    <row r="28" spans="2:28" ht="26.25" customHeight="1" x14ac:dyDescent="0.15">
      <c r="B28" s="247"/>
      <c r="C28" s="248"/>
      <c r="D28" s="248"/>
      <c r="E28" s="248"/>
      <c r="F28" s="249"/>
      <c r="G28" s="27"/>
      <c r="H28" s="28" t="str">
        <f t="shared" si="1"/>
        <v/>
      </c>
      <c r="I28" s="18"/>
      <c r="J28" s="244"/>
      <c r="K28" s="246"/>
      <c r="L28" s="244"/>
      <c r="M28" s="245"/>
      <c r="N28" s="245"/>
      <c r="O28" s="246"/>
      <c r="P28" s="244"/>
      <c r="Q28" s="245"/>
      <c r="R28" s="245"/>
      <c r="S28" s="245"/>
      <c r="T28" s="245"/>
      <c r="U28" s="245"/>
      <c r="V28" s="245"/>
      <c r="W28" s="245"/>
      <c r="X28" s="245"/>
      <c r="Y28" s="246"/>
      <c r="Z28" s="242" t="str">
        <f>IF(P28="","",VLOOKUP(P28,'（使用しない）データ入力規則'!$E$3:$F$187,2,FALSE))</f>
        <v/>
      </c>
      <c r="AA28" s="243"/>
      <c r="AB28" s="31" t="str">
        <f t="shared" si="0"/>
        <v/>
      </c>
    </row>
    <row r="29" spans="2:28" ht="26.25" customHeight="1" x14ac:dyDescent="0.15">
      <c r="B29" s="247"/>
      <c r="C29" s="248"/>
      <c r="D29" s="248"/>
      <c r="E29" s="248"/>
      <c r="F29" s="249"/>
      <c r="G29" s="27"/>
      <c r="H29" s="28" t="str">
        <f t="shared" si="1"/>
        <v/>
      </c>
      <c r="I29" s="18"/>
      <c r="J29" s="244"/>
      <c r="K29" s="246"/>
      <c r="L29" s="244"/>
      <c r="M29" s="245"/>
      <c r="N29" s="245"/>
      <c r="O29" s="246"/>
      <c r="P29" s="244"/>
      <c r="Q29" s="245"/>
      <c r="R29" s="245"/>
      <c r="S29" s="245"/>
      <c r="T29" s="245"/>
      <c r="U29" s="245"/>
      <c r="V29" s="245"/>
      <c r="W29" s="245"/>
      <c r="X29" s="245"/>
      <c r="Y29" s="246"/>
      <c r="Z29" s="242" t="str">
        <f>IF(P29="","",VLOOKUP(P29,'（使用しない）データ入力規則'!$E$3:$F$187,2,FALSE))</f>
        <v/>
      </c>
      <c r="AA29" s="243"/>
      <c r="AB29" s="31" t="str">
        <f t="shared" si="0"/>
        <v/>
      </c>
    </row>
    <row r="30" spans="2:28" ht="26.25" customHeight="1" x14ac:dyDescent="0.15">
      <c r="B30" s="247"/>
      <c r="C30" s="248"/>
      <c r="D30" s="248"/>
      <c r="E30" s="248"/>
      <c r="F30" s="249"/>
      <c r="G30" s="27"/>
      <c r="H30" s="28" t="str">
        <f t="shared" si="1"/>
        <v/>
      </c>
      <c r="I30" s="18"/>
      <c r="J30" s="244"/>
      <c r="K30" s="246"/>
      <c r="L30" s="244"/>
      <c r="M30" s="245"/>
      <c r="N30" s="245"/>
      <c r="O30" s="246"/>
      <c r="P30" s="244"/>
      <c r="Q30" s="245"/>
      <c r="R30" s="245"/>
      <c r="S30" s="245"/>
      <c r="T30" s="245"/>
      <c r="U30" s="245"/>
      <c r="V30" s="245"/>
      <c r="W30" s="245"/>
      <c r="X30" s="245"/>
      <c r="Y30" s="246"/>
      <c r="Z30" s="242" t="str">
        <f>IF(P30="","",VLOOKUP(P30,'（使用しない）データ入力規則'!$E$3:$F$187,2,FALSE))</f>
        <v/>
      </c>
      <c r="AA30" s="243"/>
      <c r="AB30" s="31" t="str">
        <f t="shared" si="0"/>
        <v/>
      </c>
    </row>
    <row r="31" spans="2:28" ht="26.25" customHeight="1" x14ac:dyDescent="0.15">
      <c r="B31" s="247"/>
      <c r="C31" s="248"/>
      <c r="D31" s="248"/>
      <c r="E31" s="248"/>
      <c r="F31" s="249"/>
      <c r="G31" s="27"/>
      <c r="H31" s="28" t="str">
        <f t="shared" si="1"/>
        <v/>
      </c>
      <c r="I31" s="18"/>
      <c r="J31" s="244"/>
      <c r="K31" s="246"/>
      <c r="L31" s="244"/>
      <c r="M31" s="245"/>
      <c r="N31" s="245"/>
      <c r="O31" s="246"/>
      <c r="P31" s="244"/>
      <c r="Q31" s="245"/>
      <c r="R31" s="245"/>
      <c r="S31" s="245"/>
      <c r="T31" s="245"/>
      <c r="U31" s="245"/>
      <c r="V31" s="245"/>
      <c r="W31" s="245"/>
      <c r="X31" s="245"/>
      <c r="Y31" s="246"/>
      <c r="Z31" s="242" t="str">
        <f>IF(P31="","",VLOOKUP(P31,'（使用しない）データ入力規則'!$E$3:$F$187,2,FALSE))</f>
        <v/>
      </c>
      <c r="AA31" s="243"/>
      <c r="AB31" s="31" t="str">
        <f t="shared" si="0"/>
        <v/>
      </c>
    </row>
    <row r="32" spans="2:28" ht="26.25" customHeight="1" x14ac:dyDescent="0.15">
      <c r="B32" s="247"/>
      <c r="C32" s="248"/>
      <c r="D32" s="248"/>
      <c r="E32" s="248"/>
      <c r="F32" s="249"/>
      <c r="G32" s="27"/>
      <c r="H32" s="28" t="str">
        <f t="shared" si="1"/>
        <v/>
      </c>
      <c r="I32" s="18"/>
      <c r="J32" s="244"/>
      <c r="K32" s="246"/>
      <c r="L32" s="244"/>
      <c r="M32" s="245"/>
      <c r="N32" s="245"/>
      <c r="O32" s="246"/>
      <c r="P32" s="244"/>
      <c r="Q32" s="245"/>
      <c r="R32" s="245"/>
      <c r="S32" s="245"/>
      <c r="T32" s="245"/>
      <c r="U32" s="245"/>
      <c r="V32" s="245"/>
      <c r="W32" s="245"/>
      <c r="X32" s="245"/>
      <c r="Y32" s="246"/>
      <c r="Z32" s="242" t="str">
        <f>IF(P32="","",VLOOKUP(P32,'（使用しない）データ入力規則'!$E$3:$F$187,2,FALSE))</f>
        <v/>
      </c>
      <c r="AA32" s="243"/>
      <c r="AB32" s="31" t="str">
        <f t="shared" si="0"/>
        <v/>
      </c>
    </row>
    <row r="33" spans="2:28" ht="26.25" customHeight="1" x14ac:dyDescent="0.15">
      <c r="B33" s="247"/>
      <c r="C33" s="248"/>
      <c r="D33" s="248"/>
      <c r="E33" s="248"/>
      <c r="F33" s="249"/>
      <c r="G33" s="27"/>
      <c r="H33" s="28" t="str">
        <f t="shared" si="1"/>
        <v/>
      </c>
      <c r="I33" s="18"/>
      <c r="J33" s="244"/>
      <c r="K33" s="246"/>
      <c r="L33" s="244"/>
      <c r="M33" s="245"/>
      <c r="N33" s="245"/>
      <c r="O33" s="246"/>
      <c r="P33" s="244"/>
      <c r="Q33" s="245"/>
      <c r="R33" s="245"/>
      <c r="S33" s="245"/>
      <c r="T33" s="245"/>
      <c r="U33" s="245"/>
      <c r="V33" s="245"/>
      <c r="W33" s="245"/>
      <c r="X33" s="245"/>
      <c r="Y33" s="246"/>
      <c r="Z33" s="242" t="str">
        <f>IF(P33="","",VLOOKUP(P33,'（使用しない）データ入力規則'!$E$3:$F$187,2,FALSE))</f>
        <v/>
      </c>
      <c r="AA33" s="243"/>
      <c r="AB33" s="31" t="str">
        <f t="shared" si="0"/>
        <v/>
      </c>
    </row>
    <row r="34" spans="2:28" ht="26.25" customHeight="1" x14ac:dyDescent="0.15">
      <c r="B34" s="247"/>
      <c r="C34" s="248"/>
      <c r="D34" s="248"/>
      <c r="E34" s="248"/>
      <c r="F34" s="249"/>
      <c r="G34" s="27"/>
      <c r="H34" s="28" t="str">
        <f t="shared" si="1"/>
        <v/>
      </c>
      <c r="I34" s="18"/>
      <c r="J34" s="244"/>
      <c r="K34" s="246"/>
      <c r="L34" s="244"/>
      <c r="M34" s="245"/>
      <c r="N34" s="245"/>
      <c r="O34" s="246"/>
      <c r="P34" s="244"/>
      <c r="Q34" s="245"/>
      <c r="R34" s="245"/>
      <c r="S34" s="245"/>
      <c r="T34" s="245"/>
      <c r="U34" s="245"/>
      <c r="V34" s="245"/>
      <c r="W34" s="245"/>
      <c r="X34" s="245"/>
      <c r="Y34" s="246"/>
      <c r="Z34" s="242" t="str">
        <f>IF(P34="","",VLOOKUP(P34,'（使用しない）データ入力規則'!$E$3:$F$187,2,FALSE))</f>
        <v/>
      </c>
      <c r="AA34" s="243"/>
      <c r="AB34" s="31" t="str">
        <f t="shared" si="0"/>
        <v/>
      </c>
    </row>
    <row r="35" spans="2:28" ht="26.25" customHeight="1" x14ac:dyDescent="0.15">
      <c r="B35" s="247"/>
      <c r="C35" s="248"/>
      <c r="D35" s="248"/>
      <c r="E35" s="248"/>
      <c r="F35" s="249"/>
      <c r="G35" s="27"/>
      <c r="H35" s="28" t="str">
        <f t="shared" si="1"/>
        <v/>
      </c>
      <c r="I35" s="18"/>
      <c r="J35" s="244"/>
      <c r="K35" s="246"/>
      <c r="L35" s="244"/>
      <c r="M35" s="245"/>
      <c r="N35" s="245"/>
      <c r="O35" s="246"/>
      <c r="P35" s="244"/>
      <c r="Q35" s="245"/>
      <c r="R35" s="245"/>
      <c r="S35" s="245"/>
      <c r="T35" s="245"/>
      <c r="U35" s="245"/>
      <c r="V35" s="245"/>
      <c r="W35" s="245"/>
      <c r="X35" s="245"/>
      <c r="Y35" s="246"/>
      <c r="Z35" s="242" t="str">
        <f>IF(P35="","",VLOOKUP(P35,'（使用しない）データ入力規則'!$E$3:$F$187,2,FALSE))</f>
        <v/>
      </c>
      <c r="AA35" s="243"/>
      <c r="AB35" s="31" t="str">
        <f t="shared" si="0"/>
        <v/>
      </c>
    </row>
    <row r="36" spans="2:28" ht="26.25" customHeight="1" x14ac:dyDescent="0.15">
      <c r="B36" s="247"/>
      <c r="C36" s="248"/>
      <c r="D36" s="248"/>
      <c r="E36" s="248"/>
      <c r="F36" s="249"/>
      <c r="G36" s="27"/>
      <c r="H36" s="28" t="str">
        <f t="shared" si="1"/>
        <v/>
      </c>
      <c r="I36" s="18"/>
      <c r="J36" s="244"/>
      <c r="K36" s="246"/>
      <c r="L36" s="244"/>
      <c r="M36" s="245"/>
      <c r="N36" s="245"/>
      <c r="O36" s="246"/>
      <c r="P36" s="244"/>
      <c r="Q36" s="245"/>
      <c r="R36" s="245"/>
      <c r="S36" s="245"/>
      <c r="T36" s="245"/>
      <c r="U36" s="245"/>
      <c r="V36" s="245"/>
      <c r="W36" s="245"/>
      <c r="X36" s="245"/>
      <c r="Y36" s="246"/>
      <c r="Z36" s="242" t="str">
        <f>IF(P36="","",VLOOKUP(P36,'（使用しない）データ入力規則'!$E$3:$F$187,2,FALSE))</f>
        <v/>
      </c>
      <c r="AA36" s="243"/>
      <c r="AB36" s="31" t="str">
        <f t="shared" si="0"/>
        <v/>
      </c>
    </row>
    <row r="37" spans="2:28" ht="26.25" customHeight="1" x14ac:dyDescent="0.15">
      <c r="B37" s="247"/>
      <c r="C37" s="248"/>
      <c r="D37" s="248"/>
      <c r="E37" s="248"/>
      <c r="F37" s="249"/>
      <c r="G37" s="27"/>
      <c r="H37" s="28" t="str">
        <f t="shared" si="1"/>
        <v/>
      </c>
      <c r="I37" s="18"/>
      <c r="J37" s="244"/>
      <c r="K37" s="246"/>
      <c r="L37" s="244"/>
      <c r="M37" s="245"/>
      <c r="N37" s="245"/>
      <c r="O37" s="246"/>
      <c r="P37" s="244"/>
      <c r="Q37" s="245"/>
      <c r="R37" s="245"/>
      <c r="S37" s="245"/>
      <c r="T37" s="245"/>
      <c r="U37" s="245"/>
      <c r="V37" s="245"/>
      <c r="W37" s="245"/>
      <c r="X37" s="245"/>
      <c r="Y37" s="246"/>
      <c r="Z37" s="242" t="str">
        <f>IF(P37="","",VLOOKUP(P37,'（使用しない）データ入力規則'!$E$3:$F$187,2,FALSE))</f>
        <v/>
      </c>
      <c r="AA37" s="243"/>
      <c r="AB37" s="31" t="str">
        <f>IF(B37="","","全館")</f>
        <v/>
      </c>
    </row>
    <row r="38" spans="2:28" ht="26.25" customHeight="1" x14ac:dyDescent="0.15">
      <c r="B38" s="247"/>
      <c r="C38" s="248"/>
      <c r="D38" s="248"/>
      <c r="E38" s="248"/>
      <c r="F38" s="249"/>
      <c r="G38" s="27"/>
      <c r="H38" s="28" t="str">
        <f t="shared" si="1"/>
        <v/>
      </c>
      <c r="I38" s="18"/>
      <c r="J38" s="244"/>
      <c r="K38" s="246"/>
      <c r="L38" s="244"/>
      <c r="M38" s="245"/>
      <c r="N38" s="245"/>
      <c r="O38" s="246"/>
      <c r="P38" s="244"/>
      <c r="Q38" s="245"/>
      <c r="R38" s="245"/>
      <c r="S38" s="245"/>
      <c r="T38" s="245"/>
      <c r="U38" s="245"/>
      <c r="V38" s="245"/>
      <c r="W38" s="245"/>
      <c r="X38" s="245"/>
      <c r="Y38" s="246"/>
      <c r="Z38" s="242" t="str">
        <f>IF(P38="","",VLOOKUP(P38,'（使用しない）データ入力規則'!$E$3:$F$187,2,FALSE))</f>
        <v/>
      </c>
      <c r="AA38" s="243"/>
      <c r="AB38" s="31" t="str">
        <f t="shared" ref="AB38:AB44" si="2">IF(B38="","","全館")</f>
        <v/>
      </c>
    </row>
    <row r="39" spans="2:28" ht="26.25" customHeight="1" x14ac:dyDescent="0.15">
      <c r="B39" s="247"/>
      <c r="C39" s="248"/>
      <c r="D39" s="248"/>
      <c r="E39" s="248"/>
      <c r="F39" s="249"/>
      <c r="G39" s="27"/>
      <c r="H39" s="28" t="str">
        <f t="shared" si="1"/>
        <v/>
      </c>
      <c r="I39" s="18"/>
      <c r="J39" s="244"/>
      <c r="K39" s="246"/>
      <c r="L39" s="244"/>
      <c r="M39" s="245"/>
      <c r="N39" s="245"/>
      <c r="O39" s="246"/>
      <c r="P39" s="244"/>
      <c r="Q39" s="245"/>
      <c r="R39" s="245"/>
      <c r="S39" s="245"/>
      <c r="T39" s="245"/>
      <c r="U39" s="245"/>
      <c r="V39" s="245"/>
      <c r="W39" s="245"/>
      <c r="X39" s="245"/>
      <c r="Y39" s="246"/>
      <c r="Z39" s="242" t="str">
        <f>IF(P39="","",VLOOKUP(P39,'（使用しない）データ入力規則'!$E$3:$F$187,2,FALSE))</f>
        <v/>
      </c>
      <c r="AA39" s="243"/>
      <c r="AB39" s="31" t="str">
        <f t="shared" si="2"/>
        <v/>
      </c>
    </row>
    <row r="40" spans="2:28" ht="26.25" customHeight="1" x14ac:dyDescent="0.15">
      <c r="B40" s="247"/>
      <c r="C40" s="248"/>
      <c r="D40" s="248"/>
      <c r="E40" s="248"/>
      <c r="F40" s="249"/>
      <c r="G40" s="27"/>
      <c r="H40" s="28" t="str">
        <f t="shared" si="1"/>
        <v/>
      </c>
      <c r="I40" s="18"/>
      <c r="J40" s="244"/>
      <c r="K40" s="246"/>
      <c r="L40" s="244"/>
      <c r="M40" s="245"/>
      <c r="N40" s="245"/>
      <c r="O40" s="246"/>
      <c r="P40" s="244"/>
      <c r="Q40" s="245"/>
      <c r="R40" s="245"/>
      <c r="S40" s="245"/>
      <c r="T40" s="245"/>
      <c r="U40" s="245"/>
      <c r="V40" s="245"/>
      <c r="W40" s="245"/>
      <c r="X40" s="245"/>
      <c r="Y40" s="246"/>
      <c r="Z40" s="242" t="str">
        <f>IF(P40="","",VLOOKUP(P40,'（使用しない）データ入力規則'!$E$3:$F$187,2,FALSE))</f>
        <v/>
      </c>
      <c r="AA40" s="243"/>
      <c r="AB40" s="31" t="str">
        <f t="shared" si="2"/>
        <v/>
      </c>
    </row>
    <row r="41" spans="2:28" ht="26.25" customHeight="1" x14ac:dyDescent="0.15">
      <c r="B41" s="247"/>
      <c r="C41" s="248"/>
      <c r="D41" s="248"/>
      <c r="E41" s="248"/>
      <c r="F41" s="249"/>
      <c r="G41" s="27"/>
      <c r="H41" s="28" t="str">
        <f t="shared" si="1"/>
        <v/>
      </c>
      <c r="I41" s="18"/>
      <c r="J41" s="244"/>
      <c r="K41" s="246"/>
      <c r="L41" s="244"/>
      <c r="M41" s="245"/>
      <c r="N41" s="245"/>
      <c r="O41" s="246"/>
      <c r="P41" s="244"/>
      <c r="Q41" s="245"/>
      <c r="R41" s="245"/>
      <c r="S41" s="245"/>
      <c r="T41" s="245"/>
      <c r="U41" s="245"/>
      <c r="V41" s="245"/>
      <c r="W41" s="245"/>
      <c r="X41" s="245"/>
      <c r="Y41" s="246"/>
      <c r="Z41" s="242" t="str">
        <f>IF(P41="","",VLOOKUP(P41,'（使用しない）データ入力規則'!$E$3:$F$187,2,FALSE))</f>
        <v/>
      </c>
      <c r="AA41" s="243"/>
      <c r="AB41" s="31" t="str">
        <f t="shared" si="2"/>
        <v/>
      </c>
    </row>
    <row r="42" spans="2:28" ht="26.25" customHeight="1" x14ac:dyDescent="0.15">
      <c r="B42" s="247"/>
      <c r="C42" s="248"/>
      <c r="D42" s="248"/>
      <c r="E42" s="248"/>
      <c r="F42" s="249"/>
      <c r="G42" s="27"/>
      <c r="H42" s="28" t="str">
        <f t="shared" si="1"/>
        <v/>
      </c>
      <c r="I42" s="18"/>
      <c r="J42" s="244"/>
      <c r="K42" s="246"/>
      <c r="L42" s="244"/>
      <c r="M42" s="245"/>
      <c r="N42" s="245"/>
      <c r="O42" s="246"/>
      <c r="P42" s="244"/>
      <c r="Q42" s="245"/>
      <c r="R42" s="245"/>
      <c r="S42" s="245"/>
      <c r="T42" s="245"/>
      <c r="U42" s="245"/>
      <c r="V42" s="245"/>
      <c r="W42" s="245"/>
      <c r="X42" s="245"/>
      <c r="Y42" s="246"/>
      <c r="Z42" s="242" t="str">
        <f>IF(P42="","",VLOOKUP(P42,'（使用しない）データ入力規則'!$E$3:$F$187,2,FALSE))</f>
        <v/>
      </c>
      <c r="AA42" s="243"/>
      <c r="AB42" s="31" t="str">
        <f t="shared" si="2"/>
        <v/>
      </c>
    </row>
    <row r="43" spans="2:28" ht="26.25" customHeight="1" x14ac:dyDescent="0.15">
      <c r="B43" s="247"/>
      <c r="C43" s="248"/>
      <c r="D43" s="248"/>
      <c r="E43" s="248"/>
      <c r="F43" s="249"/>
      <c r="G43" s="27"/>
      <c r="H43" s="28" t="str">
        <f t="shared" si="1"/>
        <v/>
      </c>
      <c r="I43" s="18"/>
      <c r="J43" s="244"/>
      <c r="K43" s="246"/>
      <c r="L43" s="244"/>
      <c r="M43" s="245"/>
      <c r="N43" s="245"/>
      <c r="O43" s="246"/>
      <c r="P43" s="244"/>
      <c r="Q43" s="245"/>
      <c r="R43" s="245"/>
      <c r="S43" s="245"/>
      <c r="T43" s="245"/>
      <c r="U43" s="245"/>
      <c r="V43" s="245"/>
      <c r="W43" s="245"/>
      <c r="X43" s="245"/>
      <c r="Y43" s="246"/>
      <c r="Z43" s="242" t="str">
        <f>IF(P43="","",VLOOKUP(P43,'（使用しない）データ入力規則'!$E$3:$F$187,2,FALSE))</f>
        <v/>
      </c>
      <c r="AA43" s="243"/>
      <c r="AB43" s="31" t="str">
        <f t="shared" si="2"/>
        <v/>
      </c>
    </row>
    <row r="44" spans="2:28" ht="26.25" customHeight="1" x14ac:dyDescent="0.15">
      <c r="B44" s="247"/>
      <c r="C44" s="248"/>
      <c r="D44" s="248"/>
      <c r="E44" s="248"/>
      <c r="F44" s="249"/>
      <c r="G44" s="27"/>
      <c r="H44" s="28" t="str">
        <f t="shared" si="1"/>
        <v/>
      </c>
      <c r="I44" s="18"/>
      <c r="J44" s="244"/>
      <c r="K44" s="246"/>
      <c r="L44" s="244"/>
      <c r="M44" s="245"/>
      <c r="N44" s="245"/>
      <c r="O44" s="246"/>
      <c r="P44" s="244"/>
      <c r="Q44" s="245"/>
      <c r="R44" s="245"/>
      <c r="S44" s="245"/>
      <c r="T44" s="245"/>
      <c r="U44" s="245"/>
      <c r="V44" s="245"/>
      <c r="W44" s="245"/>
      <c r="X44" s="245"/>
      <c r="Y44" s="246"/>
      <c r="Z44" s="242" t="str">
        <f>IF(P44="","",VLOOKUP(P44,'（使用しない）データ入力規則'!$E$3:$F$187,2,FALSE))</f>
        <v/>
      </c>
      <c r="AA44" s="243"/>
      <c r="AB44" s="31" t="str">
        <f t="shared" si="2"/>
        <v/>
      </c>
    </row>
    <row r="45" spans="2:28" ht="26.25" customHeight="1" x14ac:dyDescent="0.15">
      <c r="B45" s="247"/>
      <c r="C45" s="248"/>
      <c r="D45" s="248"/>
      <c r="E45" s="248"/>
      <c r="F45" s="249"/>
      <c r="G45" s="25"/>
      <c r="H45" s="26" t="str">
        <f t="shared" ref="H45:H87" si="3">IF(G45="","","台")</f>
        <v/>
      </c>
      <c r="I45" s="18"/>
      <c r="J45" s="244"/>
      <c r="K45" s="246"/>
      <c r="L45" s="244"/>
      <c r="M45" s="245"/>
      <c r="N45" s="245"/>
      <c r="O45" s="246"/>
      <c r="P45" s="244"/>
      <c r="Q45" s="245"/>
      <c r="R45" s="245"/>
      <c r="S45" s="245"/>
      <c r="T45" s="245"/>
      <c r="U45" s="245"/>
      <c r="V45" s="245"/>
      <c r="W45" s="245"/>
      <c r="X45" s="245"/>
      <c r="Y45" s="246"/>
      <c r="Z45" s="242" t="str">
        <f>IF(P45="","",VLOOKUP(P45,'（使用しない）データ入力規則'!$E$3:$F$187,2,FALSE))</f>
        <v/>
      </c>
      <c r="AA45" s="243"/>
      <c r="AB45" s="13" t="str">
        <f t="shared" ref="AB45:AB110" si="4">IF(B45="","","全館")</f>
        <v/>
      </c>
    </row>
    <row r="46" spans="2:28" ht="26.25" customHeight="1" x14ac:dyDescent="0.15">
      <c r="B46" s="247"/>
      <c r="C46" s="248"/>
      <c r="D46" s="248"/>
      <c r="E46" s="248"/>
      <c r="F46" s="249"/>
      <c r="G46" s="25"/>
      <c r="H46" s="28" t="str">
        <f t="shared" si="3"/>
        <v/>
      </c>
      <c r="I46" s="18"/>
      <c r="J46" s="244"/>
      <c r="K46" s="246"/>
      <c r="L46" s="244"/>
      <c r="M46" s="245"/>
      <c r="N46" s="245"/>
      <c r="O46" s="246"/>
      <c r="P46" s="244"/>
      <c r="Q46" s="245"/>
      <c r="R46" s="245"/>
      <c r="S46" s="245"/>
      <c r="T46" s="245"/>
      <c r="U46" s="245"/>
      <c r="V46" s="245"/>
      <c r="W46" s="245"/>
      <c r="X46" s="245"/>
      <c r="Y46" s="246"/>
      <c r="Z46" s="242" t="str">
        <f>IF(P46="","",VLOOKUP(P46,'（使用しない）データ入力規則'!$E$3:$F$187,2,FALSE))</f>
        <v/>
      </c>
      <c r="AA46" s="243"/>
      <c r="AB46" s="13" t="str">
        <f t="shared" si="4"/>
        <v/>
      </c>
    </row>
    <row r="47" spans="2:28" ht="26.25" customHeight="1" x14ac:dyDescent="0.15">
      <c r="B47" s="247"/>
      <c r="C47" s="248"/>
      <c r="D47" s="248"/>
      <c r="E47" s="248"/>
      <c r="F47" s="249"/>
      <c r="G47" s="25"/>
      <c r="H47" s="28" t="str">
        <f t="shared" si="3"/>
        <v/>
      </c>
      <c r="I47" s="18"/>
      <c r="J47" s="244"/>
      <c r="K47" s="246"/>
      <c r="L47" s="244"/>
      <c r="M47" s="245"/>
      <c r="N47" s="245"/>
      <c r="O47" s="246"/>
      <c r="P47" s="244"/>
      <c r="Q47" s="245"/>
      <c r="R47" s="245"/>
      <c r="S47" s="245"/>
      <c r="T47" s="245"/>
      <c r="U47" s="245"/>
      <c r="V47" s="245"/>
      <c r="W47" s="245"/>
      <c r="X47" s="245"/>
      <c r="Y47" s="246"/>
      <c r="Z47" s="242" t="str">
        <f>IF(P47="","",VLOOKUP(P47,'（使用しない）データ入力規則'!$E$3:$F$187,2,FALSE))</f>
        <v/>
      </c>
      <c r="AA47" s="243"/>
      <c r="AB47" s="13" t="str">
        <f t="shared" si="4"/>
        <v/>
      </c>
    </row>
    <row r="48" spans="2:28" ht="26.25" customHeight="1" x14ac:dyDescent="0.15">
      <c r="B48" s="247"/>
      <c r="C48" s="248"/>
      <c r="D48" s="248"/>
      <c r="E48" s="248"/>
      <c r="F48" s="249"/>
      <c r="G48" s="25"/>
      <c r="H48" s="28" t="str">
        <f t="shared" si="3"/>
        <v/>
      </c>
      <c r="I48" s="18"/>
      <c r="J48" s="244"/>
      <c r="K48" s="246"/>
      <c r="L48" s="244"/>
      <c r="M48" s="245"/>
      <c r="N48" s="245"/>
      <c r="O48" s="246"/>
      <c r="P48" s="244"/>
      <c r="Q48" s="245"/>
      <c r="R48" s="245"/>
      <c r="S48" s="245"/>
      <c r="T48" s="245"/>
      <c r="U48" s="245"/>
      <c r="V48" s="245"/>
      <c r="W48" s="245"/>
      <c r="X48" s="245"/>
      <c r="Y48" s="246"/>
      <c r="Z48" s="242" t="str">
        <f>IF(P48="","",VLOOKUP(P48,'（使用しない）データ入力規則'!$E$3:$F$187,2,FALSE))</f>
        <v/>
      </c>
      <c r="AA48" s="243"/>
      <c r="AB48" s="13" t="str">
        <f t="shared" si="4"/>
        <v/>
      </c>
    </row>
    <row r="49" spans="2:28" ht="26.25" customHeight="1" x14ac:dyDescent="0.15">
      <c r="B49" s="247"/>
      <c r="C49" s="248"/>
      <c r="D49" s="248"/>
      <c r="E49" s="248"/>
      <c r="F49" s="249"/>
      <c r="G49" s="25"/>
      <c r="H49" s="28" t="str">
        <f t="shared" si="3"/>
        <v/>
      </c>
      <c r="I49" s="18"/>
      <c r="J49" s="244"/>
      <c r="K49" s="246"/>
      <c r="L49" s="244"/>
      <c r="M49" s="245"/>
      <c r="N49" s="245"/>
      <c r="O49" s="246"/>
      <c r="P49" s="244"/>
      <c r="Q49" s="245"/>
      <c r="R49" s="245"/>
      <c r="S49" s="245"/>
      <c r="T49" s="245"/>
      <c r="U49" s="245"/>
      <c r="V49" s="245"/>
      <c r="W49" s="245"/>
      <c r="X49" s="245"/>
      <c r="Y49" s="246"/>
      <c r="Z49" s="242" t="str">
        <f>IF(P49="","",VLOOKUP(P49,'（使用しない）データ入力規則'!$E$3:$F$187,2,FALSE))</f>
        <v/>
      </c>
      <c r="AA49" s="243"/>
      <c r="AB49" s="13" t="str">
        <f t="shared" si="4"/>
        <v/>
      </c>
    </row>
    <row r="50" spans="2:28" ht="26.25" customHeight="1" x14ac:dyDescent="0.15">
      <c r="B50" s="247"/>
      <c r="C50" s="248"/>
      <c r="D50" s="248"/>
      <c r="E50" s="248"/>
      <c r="F50" s="249"/>
      <c r="G50" s="25"/>
      <c r="H50" s="28" t="str">
        <f t="shared" si="3"/>
        <v/>
      </c>
      <c r="I50" s="18"/>
      <c r="J50" s="244"/>
      <c r="K50" s="246"/>
      <c r="L50" s="244"/>
      <c r="M50" s="245"/>
      <c r="N50" s="245"/>
      <c r="O50" s="246"/>
      <c r="P50" s="244"/>
      <c r="Q50" s="245"/>
      <c r="R50" s="245"/>
      <c r="S50" s="245"/>
      <c r="T50" s="245"/>
      <c r="U50" s="245"/>
      <c r="V50" s="245"/>
      <c r="W50" s="245"/>
      <c r="X50" s="245"/>
      <c r="Y50" s="246"/>
      <c r="Z50" s="242" t="str">
        <f>IF(P50="","",VLOOKUP(P50,'（使用しない）データ入力規則'!$E$3:$F$187,2,FALSE))</f>
        <v/>
      </c>
      <c r="AA50" s="243"/>
      <c r="AB50" s="13" t="str">
        <f t="shared" si="4"/>
        <v/>
      </c>
    </row>
    <row r="51" spans="2:28" ht="26.25" customHeight="1" x14ac:dyDescent="0.15">
      <c r="B51" s="247"/>
      <c r="C51" s="248"/>
      <c r="D51" s="248"/>
      <c r="E51" s="248"/>
      <c r="F51" s="249"/>
      <c r="G51" s="25"/>
      <c r="H51" s="28" t="str">
        <f t="shared" si="3"/>
        <v/>
      </c>
      <c r="I51" s="18"/>
      <c r="J51" s="244"/>
      <c r="K51" s="246"/>
      <c r="L51" s="244"/>
      <c r="M51" s="245"/>
      <c r="N51" s="245"/>
      <c r="O51" s="246"/>
      <c r="P51" s="244"/>
      <c r="Q51" s="245"/>
      <c r="R51" s="245"/>
      <c r="S51" s="245"/>
      <c r="T51" s="245"/>
      <c r="U51" s="245"/>
      <c r="V51" s="245"/>
      <c r="W51" s="245"/>
      <c r="X51" s="245"/>
      <c r="Y51" s="246"/>
      <c r="Z51" s="242" t="str">
        <f>IF(P51="","",VLOOKUP(P51,'（使用しない）データ入力規則'!$E$3:$F$187,2,FALSE))</f>
        <v/>
      </c>
      <c r="AA51" s="243"/>
      <c r="AB51" s="13" t="str">
        <f t="shared" si="4"/>
        <v/>
      </c>
    </row>
    <row r="52" spans="2:28" ht="26.25" customHeight="1" x14ac:dyDescent="0.15">
      <c r="B52" s="247"/>
      <c r="C52" s="248"/>
      <c r="D52" s="248"/>
      <c r="E52" s="248"/>
      <c r="F52" s="249"/>
      <c r="G52" s="27"/>
      <c r="H52" s="28" t="str">
        <f t="shared" si="3"/>
        <v/>
      </c>
      <c r="I52" s="18"/>
      <c r="J52" s="244"/>
      <c r="K52" s="246"/>
      <c r="L52" s="244"/>
      <c r="M52" s="245"/>
      <c r="N52" s="245"/>
      <c r="O52" s="246"/>
      <c r="P52" s="244"/>
      <c r="Q52" s="245"/>
      <c r="R52" s="245"/>
      <c r="S52" s="245"/>
      <c r="T52" s="245"/>
      <c r="U52" s="245"/>
      <c r="V52" s="245"/>
      <c r="W52" s="245"/>
      <c r="X52" s="245"/>
      <c r="Y52" s="246"/>
      <c r="Z52" s="242" t="str">
        <f>IF(P52="","",VLOOKUP(P52,'（使用しない）データ入力規則'!$E$3:$F$187,2,FALSE))</f>
        <v/>
      </c>
      <c r="AA52" s="243"/>
      <c r="AB52" s="31" t="str">
        <f t="shared" si="4"/>
        <v/>
      </c>
    </row>
    <row r="53" spans="2:28" ht="26.25" customHeight="1" x14ac:dyDescent="0.15">
      <c r="B53" s="247"/>
      <c r="C53" s="248"/>
      <c r="D53" s="248"/>
      <c r="E53" s="248"/>
      <c r="F53" s="249"/>
      <c r="G53" s="27"/>
      <c r="H53" s="28" t="str">
        <f t="shared" si="3"/>
        <v/>
      </c>
      <c r="I53" s="18"/>
      <c r="J53" s="244"/>
      <c r="K53" s="246"/>
      <c r="L53" s="244"/>
      <c r="M53" s="245"/>
      <c r="N53" s="245"/>
      <c r="O53" s="246"/>
      <c r="P53" s="244"/>
      <c r="Q53" s="245"/>
      <c r="R53" s="245"/>
      <c r="S53" s="245"/>
      <c r="T53" s="245"/>
      <c r="U53" s="245"/>
      <c r="V53" s="245"/>
      <c r="W53" s="245"/>
      <c r="X53" s="245"/>
      <c r="Y53" s="246"/>
      <c r="Z53" s="242" t="str">
        <f>IF(P53="","",VLOOKUP(P53,'（使用しない）データ入力規則'!$E$3:$F$187,2,FALSE))</f>
        <v/>
      </c>
      <c r="AA53" s="243"/>
      <c r="AB53" s="31" t="str">
        <f t="shared" si="4"/>
        <v/>
      </c>
    </row>
    <row r="54" spans="2:28" ht="26.25" customHeight="1" x14ac:dyDescent="0.15">
      <c r="B54" s="247"/>
      <c r="C54" s="248"/>
      <c r="D54" s="248"/>
      <c r="E54" s="248"/>
      <c r="F54" s="249"/>
      <c r="G54" s="27"/>
      <c r="H54" s="28" t="str">
        <f t="shared" si="3"/>
        <v/>
      </c>
      <c r="I54" s="18"/>
      <c r="J54" s="244"/>
      <c r="K54" s="246"/>
      <c r="L54" s="244"/>
      <c r="M54" s="245"/>
      <c r="N54" s="245"/>
      <c r="O54" s="246"/>
      <c r="P54" s="244"/>
      <c r="Q54" s="245"/>
      <c r="R54" s="245"/>
      <c r="S54" s="245"/>
      <c r="T54" s="245"/>
      <c r="U54" s="245"/>
      <c r="V54" s="245"/>
      <c r="W54" s="245"/>
      <c r="X54" s="245"/>
      <c r="Y54" s="246"/>
      <c r="Z54" s="242" t="str">
        <f>IF(P54="","",VLOOKUP(P54,'（使用しない）データ入力規則'!$E$3:$F$187,2,FALSE))</f>
        <v/>
      </c>
      <c r="AA54" s="243"/>
      <c r="AB54" s="31" t="str">
        <f t="shared" si="4"/>
        <v/>
      </c>
    </row>
    <row r="55" spans="2:28" ht="26.25" customHeight="1" x14ac:dyDescent="0.15">
      <c r="B55" s="247"/>
      <c r="C55" s="248"/>
      <c r="D55" s="248"/>
      <c r="E55" s="248"/>
      <c r="F55" s="249"/>
      <c r="G55" s="27"/>
      <c r="H55" s="28" t="str">
        <f t="shared" si="3"/>
        <v/>
      </c>
      <c r="I55" s="18"/>
      <c r="J55" s="244"/>
      <c r="K55" s="246"/>
      <c r="L55" s="244"/>
      <c r="M55" s="245"/>
      <c r="N55" s="245"/>
      <c r="O55" s="246"/>
      <c r="P55" s="244"/>
      <c r="Q55" s="245"/>
      <c r="R55" s="245"/>
      <c r="S55" s="245"/>
      <c r="T55" s="245"/>
      <c r="U55" s="245"/>
      <c r="V55" s="245"/>
      <c r="W55" s="245"/>
      <c r="X55" s="245"/>
      <c r="Y55" s="246"/>
      <c r="Z55" s="242" t="str">
        <f>IF(P55="","",VLOOKUP(P55,'（使用しない）データ入力規則'!$E$3:$F$187,2,FALSE))</f>
        <v/>
      </c>
      <c r="AA55" s="243"/>
      <c r="AB55" s="31" t="str">
        <f t="shared" si="4"/>
        <v/>
      </c>
    </row>
    <row r="56" spans="2:28" ht="26.25" customHeight="1" x14ac:dyDescent="0.15">
      <c r="B56" s="247"/>
      <c r="C56" s="248"/>
      <c r="D56" s="248"/>
      <c r="E56" s="248"/>
      <c r="F56" s="249"/>
      <c r="G56" s="27"/>
      <c r="H56" s="28" t="str">
        <f t="shared" si="3"/>
        <v/>
      </c>
      <c r="I56" s="18"/>
      <c r="J56" s="244"/>
      <c r="K56" s="246"/>
      <c r="L56" s="244"/>
      <c r="M56" s="245"/>
      <c r="N56" s="245"/>
      <c r="O56" s="246"/>
      <c r="P56" s="244"/>
      <c r="Q56" s="245"/>
      <c r="R56" s="245"/>
      <c r="S56" s="245"/>
      <c r="T56" s="245"/>
      <c r="U56" s="245"/>
      <c r="V56" s="245"/>
      <c r="W56" s="245"/>
      <c r="X56" s="245"/>
      <c r="Y56" s="246"/>
      <c r="Z56" s="242" t="str">
        <f>IF(P56="","",VLOOKUP(P56,'（使用しない）データ入力規則'!$E$3:$F$187,2,FALSE))</f>
        <v/>
      </c>
      <c r="AA56" s="243"/>
      <c r="AB56" s="31" t="str">
        <f t="shared" si="4"/>
        <v/>
      </c>
    </row>
    <row r="57" spans="2:28" ht="26.25" customHeight="1" x14ac:dyDescent="0.15">
      <c r="B57" s="247"/>
      <c r="C57" s="248"/>
      <c r="D57" s="248"/>
      <c r="E57" s="248"/>
      <c r="F57" s="249"/>
      <c r="G57" s="25"/>
      <c r="H57" s="28" t="str">
        <f t="shared" si="3"/>
        <v/>
      </c>
      <c r="I57" s="18"/>
      <c r="J57" s="244"/>
      <c r="K57" s="246"/>
      <c r="L57" s="244"/>
      <c r="M57" s="245"/>
      <c r="N57" s="245"/>
      <c r="O57" s="246"/>
      <c r="P57" s="244"/>
      <c r="Q57" s="245"/>
      <c r="R57" s="245"/>
      <c r="S57" s="245"/>
      <c r="T57" s="245"/>
      <c r="U57" s="245"/>
      <c r="V57" s="245"/>
      <c r="W57" s="245"/>
      <c r="X57" s="245"/>
      <c r="Y57" s="246"/>
      <c r="Z57" s="242" t="str">
        <f>IF(P57="","",VLOOKUP(P57,'（使用しない）データ入力規則'!$E$3:$F$187,2,FALSE))</f>
        <v/>
      </c>
      <c r="AA57" s="243"/>
      <c r="AB57" s="31" t="str">
        <f t="shared" si="4"/>
        <v/>
      </c>
    </row>
    <row r="58" spans="2:28" ht="26.25" customHeight="1" x14ac:dyDescent="0.15">
      <c r="B58" s="247"/>
      <c r="C58" s="248"/>
      <c r="D58" s="248"/>
      <c r="E58" s="248"/>
      <c r="F58" s="249"/>
      <c r="G58" s="25"/>
      <c r="H58" s="28" t="str">
        <f t="shared" si="3"/>
        <v/>
      </c>
      <c r="I58" s="18"/>
      <c r="J58" s="244"/>
      <c r="K58" s="246"/>
      <c r="L58" s="244"/>
      <c r="M58" s="245"/>
      <c r="N58" s="245"/>
      <c r="O58" s="246"/>
      <c r="P58" s="244"/>
      <c r="Q58" s="245"/>
      <c r="R58" s="245"/>
      <c r="S58" s="245"/>
      <c r="T58" s="245"/>
      <c r="U58" s="245"/>
      <c r="V58" s="245"/>
      <c r="W58" s="245"/>
      <c r="X58" s="245"/>
      <c r="Y58" s="246"/>
      <c r="Z58" s="242" t="str">
        <f>IF(P58="","",VLOOKUP(P58,'（使用しない）データ入力規則'!$E$3:$F$187,2,FALSE))</f>
        <v/>
      </c>
      <c r="AA58" s="243"/>
      <c r="AB58" s="31" t="str">
        <f t="shared" si="4"/>
        <v/>
      </c>
    </row>
    <row r="59" spans="2:28" ht="26.25" customHeight="1" x14ac:dyDescent="0.15">
      <c r="B59" s="247"/>
      <c r="C59" s="248"/>
      <c r="D59" s="248"/>
      <c r="E59" s="248"/>
      <c r="F59" s="249"/>
      <c r="G59" s="25"/>
      <c r="H59" s="28" t="str">
        <f t="shared" si="3"/>
        <v/>
      </c>
      <c r="I59" s="18"/>
      <c r="J59" s="244"/>
      <c r="K59" s="246"/>
      <c r="L59" s="244"/>
      <c r="M59" s="245"/>
      <c r="N59" s="245"/>
      <c r="O59" s="246"/>
      <c r="P59" s="244"/>
      <c r="Q59" s="245"/>
      <c r="R59" s="245"/>
      <c r="S59" s="245"/>
      <c r="T59" s="245"/>
      <c r="U59" s="245"/>
      <c r="V59" s="245"/>
      <c r="W59" s="245"/>
      <c r="X59" s="245"/>
      <c r="Y59" s="246"/>
      <c r="Z59" s="242" t="str">
        <f>IF(P59="","",VLOOKUP(P59,'（使用しない）データ入力規則'!$E$3:$F$187,2,FALSE))</f>
        <v/>
      </c>
      <c r="AA59" s="243"/>
      <c r="AB59" s="31" t="str">
        <f t="shared" si="4"/>
        <v/>
      </c>
    </row>
    <row r="60" spans="2:28" ht="26.25" customHeight="1" x14ac:dyDescent="0.15">
      <c r="B60" s="247"/>
      <c r="C60" s="248"/>
      <c r="D60" s="248"/>
      <c r="E60" s="248"/>
      <c r="F60" s="249"/>
      <c r="G60" s="25"/>
      <c r="H60" s="28" t="str">
        <f t="shared" si="3"/>
        <v/>
      </c>
      <c r="I60" s="18"/>
      <c r="J60" s="244"/>
      <c r="K60" s="246"/>
      <c r="L60" s="244"/>
      <c r="M60" s="245"/>
      <c r="N60" s="245"/>
      <c r="O60" s="246"/>
      <c r="P60" s="244"/>
      <c r="Q60" s="245"/>
      <c r="R60" s="245"/>
      <c r="S60" s="245"/>
      <c r="T60" s="245"/>
      <c r="U60" s="245"/>
      <c r="V60" s="245"/>
      <c r="W60" s="245"/>
      <c r="X60" s="245"/>
      <c r="Y60" s="246"/>
      <c r="Z60" s="242" t="str">
        <f>IF(P60="","",VLOOKUP(P60,'（使用しない）データ入力規則'!$E$3:$F$187,2,FALSE))</f>
        <v/>
      </c>
      <c r="AA60" s="243"/>
      <c r="AB60" s="31" t="str">
        <f t="shared" si="4"/>
        <v/>
      </c>
    </row>
    <row r="61" spans="2:28" ht="26.25" customHeight="1" x14ac:dyDescent="0.15">
      <c r="B61" s="247"/>
      <c r="C61" s="248"/>
      <c r="D61" s="248"/>
      <c r="E61" s="248"/>
      <c r="F61" s="249"/>
      <c r="G61" s="25"/>
      <c r="H61" s="28" t="str">
        <f t="shared" si="3"/>
        <v/>
      </c>
      <c r="I61" s="18"/>
      <c r="J61" s="244"/>
      <c r="K61" s="246"/>
      <c r="L61" s="244"/>
      <c r="M61" s="245"/>
      <c r="N61" s="245"/>
      <c r="O61" s="246"/>
      <c r="P61" s="244"/>
      <c r="Q61" s="245"/>
      <c r="R61" s="245"/>
      <c r="S61" s="245"/>
      <c r="T61" s="245"/>
      <c r="U61" s="245"/>
      <c r="V61" s="245"/>
      <c r="W61" s="245"/>
      <c r="X61" s="245"/>
      <c r="Y61" s="246"/>
      <c r="Z61" s="242" t="str">
        <f>IF(P61="","",VLOOKUP(P61,'（使用しない）データ入力規則'!$E$3:$F$187,2,FALSE))</f>
        <v/>
      </c>
      <c r="AA61" s="243"/>
      <c r="AB61" s="31" t="str">
        <f t="shared" si="4"/>
        <v/>
      </c>
    </row>
    <row r="62" spans="2:28" ht="26.25" customHeight="1" x14ac:dyDescent="0.15">
      <c r="B62" s="247"/>
      <c r="C62" s="248"/>
      <c r="D62" s="248"/>
      <c r="E62" s="248"/>
      <c r="F62" s="249"/>
      <c r="G62" s="25"/>
      <c r="H62" s="28" t="str">
        <f t="shared" si="3"/>
        <v/>
      </c>
      <c r="I62" s="18"/>
      <c r="J62" s="244"/>
      <c r="K62" s="246"/>
      <c r="L62" s="244"/>
      <c r="M62" s="245"/>
      <c r="N62" s="245"/>
      <c r="O62" s="246"/>
      <c r="P62" s="244"/>
      <c r="Q62" s="245"/>
      <c r="R62" s="245"/>
      <c r="S62" s="245"/>
      <c r="T62" s="245"/>
      <c r="U62" s="245"/>
      <c r="V62" s="245"/>
      <c r="W62" s="245"/>
      <c r="X62" s="245"/>
      <c r="Y62" s="246"/>
      <c r="Z62" s="242" t="str">
        <f>IF(P62="","",VLOOKUP(P62,'（使用しない）データ入力規則'!$E$3:$F$187,2,FALSE))</f>
        <v/>
      </c>
      <c r="AA62" s="243"/>
      <c r="AB62" s="31" t="str">
        <f t="shared" si="4"/>
        <v/>
      </c>
    </row>
    <row r="63" spans="2:28" ht="26.25" customHeight="1" x14ac:dyDescent="0.15">
      <c r="B63" s="247"/>
      <c r="C63" s="248"/>
      <c r="D63" s="248"/>
      <c r="E63" s="248"/>
      <c r="F63" s="249"/>
      <c r="G63" s="27"/>
      <c r="H63" s="28" t="str">
        <f t="shared" si="3"/>
        <v/>
      </c>
      <c r="I63" s="18"/>
      <c r="J63" s="244"/>
      <c r="K63" s="246"/>
      <c r="L63" s="244"/>
      <c r="M63" s="245"/>
      <c r="N63" s="245"/>
      <c r="O63" s="246"/>
      <c r="P63" s="244"/>
      <c r="Q63" s="245"/>
      <c r="R63" s="245"/>
      <c r="S63" s="245"/>
      <c r="T63" s="245"/>
      <c r="U63" s="245"/>
      <c r="V63" s="245"/>
      <c r="W63" s="245"/>
      <c r="X63" s="245"/>
      <c r="Y63" s="246"/>
      <c r="Z63" s="242" t="str">
        <f>IF(P63="","",VLOOKUP(P63,'（使用しない）データ入力規則'!$E$3:$F$187,2,FALSE))</f>
        <v/>
      </c>
      <c r="AA63" s="243"/>
      <c r="AB63" s="31" t="str">
        <f t="shared" si="4"/>
        <v/>
      </c>
    </row>
    <row r="64" spans="2:28" ht="26.25" customHeight="1" x14ac:dyDescent="0.15">
      <c r="B64" s="247"/>
      <c r="C64" s="248"/>
      <c r="D64" s="248"/>
      <c r="E64" s="248"/>
      <c r="F64" s="249"/>
      <c r="G64" s="27"/>
      <c r="H64" s="28" t="str">
        <f t="shared" si="3"/>
        <v/>
      </c>
      <c r="I64" s="18"/>
      <c r="J64" s="244"/>
      <c r="K64" s="246"/>
      <c r="L64" s="244"/>
      <c r="M64" s="245"/>
      <c r="N64" s="245"/>
      <c r="O64" s="246"/>
      <c r="P64" s="244"/>
      <c r="Q64" s="245"/>
      <c r="R64" s="245"/>
      <c r="S64" s="245"/>
      <c r="T64" s="245"/>
      <c r="U64" s="245"/>
      <c r="V64" s="245"/>
      <c r="W64" s="245"/>
      <c r="X64" s="245"/>
      <c r="Y64" s="246"/>
      <c r="Z64" s="242" t="str">
        <f>IF(P64="","",VLOOKUP(P64,'（使用しない）データ入力規則'!$E$3:$F$187,2,FALSE))</f>
        <v/>
      </c>
      <c r="AA64" s="243"/>
      <c r="AB64" s="31" t="str">
        <f t="shared" si="4"/>
        <v/>
      </c>
    </row>
    <row r="65" spans="2:28" ht="26.25" customHeight="1" x14ac:dyDescent="0.15">
      <c r="B65" s="247"/>
      <c r="C65" s="248"/>
      <c r="D65" s="248"/>
      <c r="E65" s="248"/>
      <c r="F65" s="249"/>
      <c r="G65" s="27"/>
      <c r="H65" s="28" t="str">
        <f t="shared" si="3"/>
        <v/>
      </c>
      <c r="I65" s="18"/>
      <c r="J65" s="244"/>
      <c r="K65" s="246"/>
      <c r="L65" s="244"/>
      <c r="M65" s="245"/>
      <c r="N65" s="245"/>
      <c r="O65" s="246"/>
      <c r="P65" s="244"/>
      <c r="Q65" s="245"/>
      <c r="R65" s="245"/>
      <c r="S65" s="245"/>
      <c r="T65" s="245"/>
      <c r="U65" s="245"/>
      <c r="V65" s="245"/>
      <c r="W65" s="245"/>
      <c r="X65" s="245"/>
      <c r="Y65" s="246"/>
      <c r="Z65" s="242" t="str">
        <f>IF(P65="","",VLOOKUP(P65,'（使用しない）データ入力規則'!$E$3:$F$187,2,FALSE))</f>
        <v/>
      </c>
      <c r="AA65" s="243"/>
      <c r="AB65" s="31" t="str">
        <f t="shared" si="4"/>
        <v/>
      </c>
    </row>
    <row r="66" spans="2:28" ht="26.25" customHeight="1" x14ac:dyDescent="0.15">
      <c r="B66" s="247"/>
      <c r="C66" s="248"/>
      <c r="D66" s="248"/>
      <c r="E66" s="248"/>
      <c r="F66" s="249"/>
      <c r="G66" s="27"/>
      <c r="H66" s="28" t="str">
        <f t="shared" si="3"/>
        <v/>
      </c>
      <c r="I66" s="18"/>
      <c r="J66" s="244"/>
      <c r="K66" s="246"/>
      <c r="L66" s="244"/>
      <c r="M66" s="245"/>
      <c r="N66" s="245"/>
      <c r="O66" s="246"/>
      <c r="P66" s="244"/>
      <c r="Q66" s="245"/>
      <c r="R66" s="245"/>
      <c r="S66" s="245"/>
      <c r="T66" s="245"/>
      <c r="U66" s="245"/>
      <c r="V66" s="245"/>
      <c r="W66" s="245"/>
      <c r="X66" s="245"/>
      <c r="Y66" s="246"/>
      <c r="Z66" s="242" t="str">
        <f>IF(P66="","",VLOOKUP(P66,'（使用しない）データ入力規則'!$E$3:$F$187,2,FALSE))</f>
        <v/>
      </c>
      <c r="AA66" s="243"/>
      <c r="AB66" s="31" t="str">
        <f t="shared" si="4"/>
        <v/>
      </c>
    </row>
    <row r="67" spans="2:28" ht="26.25" customHeight="1" x14ac:dyDescent="0.15">
      <c r="B67" s="247"/>
      <c r="C67" s="248"/>
      <c r="D67" s="248"/>
      <c r="E67" s="248"/>
      <c r="F67" s="249"/>
      <c r="G67" s="27"/>
      <c r="H67" s="28" t="str">
        <f t="shared" si="3"/>
        <v/>
      </c>
      <c r="I67" s="18"/>
      <c r="J67" s="244"/>
      <c r="K67" s="246"/>
      <c r="L67" s="244"/>
      <c r="M67" s="245"/>
      <c r="N67" s="245"/>
      <c r="O67" s="246"/>
      <c r="P67" s="244"/>
      <c r="Q67" s="245"/>
      <c r="R67" s="245"/>
      <c r="S67" s="245"/>
      <c r="T67" s="245"/>
      <c r="U67" s="245"/>
      <c r="V67" s="245"/>
      <c r="W67" s="245"/>
      <c r="X67" s="245"/>
      <c r="Y67" s="246"/>
      <c r="Z67" s="242" t="str">
        <f>IF(P67="","",VLOOKUP(P67,'（使用しない）データ入力規則'!$E$3:$F$187,2,FALSE))</f>
        <v/>
      </c>
      <c r="AA67" s="243"/>
      <c r="AB67" s="31" t="str">
        <f t="shared" si="4"/>
        <v/>
      </c>
    </row>
    <row r="68" spans="2:28" ht="26.25" customHeight="1" x14ac:dyDescent="0.15">
      <c r="B68" s="247"/>
      <c r="C68" s="248"/>
      <c r="D68" s="248"/>
      <c r="E68" s="248"/>
      <c r="F68" s="249"/>
      <c r="G68" s="27"/>
      <c r="H68" s="28" t="str">
        <f t="shared" si="3"/>
        <v/>
      </c>
      <c r="I68" s="18"/>
      <c r="J68" s="244"/>
      <c r="K68" s="246"/>
      <c r="L68" s="244"/>
      <c r="M68" s="245"/>
      <c r="N68" s="245"/>
      <c r="O68" s="246"/>
      <c r="P68" s="244"/>
      <c r="Q68" s="245"/>
      <c r="R68" s="245"/>
      <c r="S68" s="245"/>
      <c r="T68" s="245"/>
      <c r="U68" s="245"/>
      <c r="V68" s="245"/>
      <c r="W68" s="245"/>
      <c r="X68" s="245"/>
      <c r="Y68" s="246"/>
      <c r="Z68" s="242" t="str">
        <f>IF(P68="","",VLOOKUP(P68,'（使用しない）データ入力規則'!$E$3:$F$187,2,FALSE))</f>
        <v/>
      </c>
      <c r="AA68" s="243"/>
      <c r="AB68" s="31" t="str">
        <f t="shared" si="4"/>
        <v/>
      </c>
    </row>
    <row r="69" spans="2:28" ht="26.25" customHeight="1" x14ac:dyDescent="0.15">
      <c r="B69" s="247"/>
      <c r="C69" s="248"/>
      <c r="D69" s="248"/>
      <c r="E69" s="248"/>
      <c r="F69" s="249"/>
      <c r="G69" s="27"/>
      <c r="H69" s="28" t="str">
        <f t="shared" si="3"/>
        <v/>
      </c>
      <c r="I69" s="18"/>
      <c r="J69" s="244"/>
      <c r="K69" s="246"/>
      <c r="L69" s="244"/>
      <c r="M69" s="245"/>
      <c r="N69" s="245"/>
      <c r="O69" s="246"/>
      <c r="P69" s="244"/>
      <c r="Q69" s="245"/>
      <c r="R69" s="245"/>
      <c r="S69" s="245"/>
      <c r="T69" s="245"/>
      <c r="U69" s="245"/>
      <c r="V69" s="245"/>
      <c r="W69" s="245"/>
      <c r="X69" s="245"/>
      <c r="Y69" s="246"/>
      <c r="Z69" s="242" t="str">
        <f>IF(P69="","",VLOOKUP(P69,'（使用しない）データ入力規則'!$E$3:$F$187,2,FALSE))</f>
        <v/>
      </c>
      <c r="AA69" s="243"/>
      <c r="AB69" s="31" t="str">
        <f t="shared" si="4"/>
        <v/>
      </c>
    </row>
    <row r="70" spans="2:28" ht="26.25" customHeight="1" x14ac:dyDescent="0.15">
      <c r="B70" s="247"/>
      <c r="C70" s="248"/>
      <c r="D70" s="248"/>
      <c r="E70" s="248"/>
      <c r="F70" s="249"/>
      <c r="G70" s="25"/>
      <c r="H70" s="28" t="str">
        <f t="shared" si="3"/>
        <v/>
      </c>
      <c r="I70" s="18"/>
      <c r="J70" s="244"/>
      <c r="K70" s="246"/>
      <c r="L70" s="244"/>
      <c r="M70" s="245"/>
      <c r="N70" s="245"/>
      <c r="O70" s="246"/>
      <c r="P70" s="244"/>
      <c r="Q70" s="245"/>
      <c r="R70" s="245"/>
      <c r="S70" s="245"/>
      <c r="T70" s="245"/>
      <c r="U70" s="245"/>
      <c r="V70" s="245"/>
      <c r="W70" s="245"/>
      <c r="X70" s="245"/>
      <c r="Y70" s="246"/>
      <c r="Z70" s="242" t="str">
        <f>IF(P70="","",VLOOKUP(P70,'（使用しない）データ入力規則'!$E$3:$F$187,2,FALSE))</f>
        <v/>
      </c>
      <c r="AA70" s="243"/>
      <c r="AB70" s="31" t="str">
        <f t="shared" si="4"/>
        <v/>
      </c>
    </row>
    <row r="71" spans="2:28" ht="26.25" customHeight="1" x14ac:dyDescent="0.15">
      <c r="B71" s="247"/>
      <c r="C71" s="248"/>
      <c r="D71" s="248"/>
      <c r="E71" s="248"/>
      <c r="F71" s="249"/>
      <c r="G71" s="25"/>
      <c r="H71" s="28" t="str">
        <f t="shared" si="3"/>
        <v/>
      </c>
      <c r="I71" s="18"/>
      <c r="J71" s="244"/>
      <c r="K71" s="246"/>
      <c r="L71" s="244"/>
      <c r="M71" s="245"/>
      <c r="N71" s="245"/>
      <c r="O71" s="246"/>
      <c r="P71" s="244"/>
      <c r="Q71" s="245"/>
      <c r="R71" s="245"/>
      <c r="S71" s="245"/>
      <c r="T71" s="245"/>
      <c r="U71" s="245"/>
      <c r="V71" s="245"/>
      <c r="W71" s="245"/>
      <c r="X71" s="245"/>
      <c r="Y71" s="246"/>
      <c r="Z71" s="242" t="str">
        <f>IF(P71="","",VLOOKUP(P71,'（使用しない）データ入力規則'!$E$3:$F$187,2,FALSE))</f>
        <v/>
      </c>
      <c r="AA71" s="243"/>
      <c r="AB71" s="31" t="str">
        <f t="shared" si="4"/>
        <v/>
      </c>
    </row>
    <row r="72" spans="2:28" ht="26.25" customHeight="1" x14ac:dyDescent="0.15">
      <c r="B72" s="247"/>
      <c r="C72" s="248"/>
      <c r="D72" s="248"/>
      <c r="E72" s="248"/>
      <c r="F72" s="249"/>
      <c r="G72" s="25"/>
      <c r="H72" s="28" t="str">
        <f t="shared" si="3"/>
        <v/>
      </c>
      <c r="I72" s="18"/>
      <c r="J72" s="244"/>
      <c r="K72" s="246"/>
      <c r="L72" s="244"/>
      <c r="M72" s="245"/>
      <c r="N72" s="245"/>
      <c r="O72" s="246"/>
      <c r="P72" s="244"/>
      <c r="Q72" s="245"/>
      <c r="R72" s="245"/>
      <c r="S72" s="245"/>
      <c r="T72" s="245"/>
      <c r="U72" s="245"/>
      <c r="V72" s="245"/>
      <c r="W72" s="245"/>
      <c r="X72" s="245"/>
      <c r="Y72" s="246"/>
      <c r="Z72" s="242" t="str">
        <f>IF(P72="","",VLOOKUP(P72,'（使用しない）データ入力規則'!$E$3:$F$187,2,FALSE))</f>
        <v/>
      </c>
      <c r="AA72" s="243"/>
      <c r="AB72" s="31" t="str">
        <f t="shared" si="4"/>
        <v/>
      </c>
    </row>
    <row r="73" spans="2:28" ht="26.25" customHeight="1" x14ac:dyDescent="0.15">
      <c r="B73" s="247"/>
      <c r="C73" s="248"/>
      <c r="D73" s="248"/>
      <c r="E73" s="248"/>
      <c r="F73" s="249"/>
      <c r="G73" s="25"/>
      <c r="H73" s="28" t="str">
        <f t="shared" si="3"/>
        <v/>
      </c>
      <c r="I73" s="18"/>
      <c r="J73" s="244"/>
      <c r="K73" s="246"/>
      <c r="L73" s="244"/>
      <c r="M73" s="245"/>
      <c r="N73" s="245"/>
      <c r="O73" s="246"/>
      <c r="P73" s="244"/>
      <c r="Q73" s="245"/>
      <c r="R73" s="245"/>
      <c r="S73" s="245"/>
      <c r="T73" s="245"/>
      <c r="U73" s="245"/>
      <c r="V73" s="245"/>
      <c r="W73" s="245"/>
      <c r="X73" s="245"/>
      <c r="Y73" s="246"/>
      <c r="Z73" s="242" t="str">
        <f>IF(P73="","",VLOOKUP(P73,'（使用しない）データ入力規則'!$E$3:$F$187,2,FALSE))</f>
        <v/>
      </c>
      <c r="AA73" s="243"/>
      <c r="AB73" s="31" t="str">
        <f t="shared" si="4"/>
        <v/>
      </c>
    </row>
    <row r="74" spans="2:28" ht="26.25" customHeight="1" x14ac:dyDescent="0.15">
      <c r="B74" s="247"/>
      <c r="C74" s="248"/>
      <c r="D74" s="248"/>
      <c r="E74" s="248"/>
      <c r="F74" s="249"/>
      <c r="G74" s="25"/>
      <c r="H74" s="28" t="str">
        <f t="shared" si="3"/>
        <v/>
      </c>
      <c r="I74" s="18"/>
      <c r="J74" s="244"/>
      <c r="K74" s="246"/>
      <c r="L74" s="244"/>
      <c r="M74" s="245"/>
      <c r="N74" s="245"/>
      <c r="O74" s="246"/>
      <c r="P74" s="244"/>
      <c r="Q74" s="245"/>
      <c r="R74" s="245"/>
      <c r="S74" s="245"/>
      <c r="T74" s="245"/>
      <c r="U74" s="245"/>
      <c r="V74" s="245"/>
      <c r="W74" s="245"/>
      <c r="X74" s="245"/>
      <c r="Y74" s="246"/>
      <c r="Z74" s="242" t="str">
        <f>IF(P74="","",VLOOKUP(P74,'（使用しない）データ入力規則'!$E$3:$F$187,2,FALSE))</f>
        <v/>
      </c>
      <c r="AA74" s="243"/>
      <c r="AB74" s="31" t="str">
        <f t="shared" si="4"/>
        <v/>
      </c>
    </row>
    <row r="75" spans="2:28" ht="26.25" customHeight="1" x14ac:dyDescent="0.15">
      <c r="B75" s="247"/>
      <c r="C75" s="248"/>
      <c r="D75" s="248"/>
      <c r="E75" s="248"/>
      <c r="F75" s="249"/>
      <c r="G75" s="25"/>
      <c r="H75" s="28" t="str">
        <f t="shared" si="3"/>
        <v/>
      </c>
      <c r="I75" s="18"/>
      <c r="J75" s="244"/>
      <c r="K75" s="246"/>
      <c r="L75" s="244"/>
      <c r="M75" s="245"/>
      <c r="N75" s="245"/>
      <c r="O75" s="246"/>
      <c r="P75" s="244"/>
      <c r="Q75" s="245"/>
      <c r="R75" s="245"/>
      <c r="S75" s="245"/>
      <c r="T75" s="245"/>
      <c r="U75" s="245"/>
      <c r="V75" s="245"/>
      <c r="W75" s="245"/>
      <c r="X75" s="245"/>
      <c r="Y75" s="246"/>
      <c r="Z75" s="242" t="str">
        <f>IF(P75="","",VLOOKUP(P75,'（使用しない）データ入力規則'!$E$3:$F$187,2,FALSE))</f>
        <v/>
      </c>
      <c r="AA75" s="243"/>
      <c r="AB75" s="31" t="str">
        <f t="shared" si="4"/>
        <v/>
      </c>
    </row>
    <row r="76" spans="2:28" ht="26.25" customHeight="1" x14ac:dyDescent="0.15">
      <c r="B76" s="247"/>
      <c r="C76" s="248"/>
      <c r="D76" s="248"/>
      <c r="E76" s="248"/>
      <c r="F76" s="249"/>
      <c r="G76" s="25"/>
      <c r="H76" s="28" t="str">
        <f t="shared" si="3"/>
        <v/>
      </c>
      <c r="I76" s="18"/>
      <c r="J76" s="244"/>
      <c r="K76" s="246"/>
      <c r="L76" s="244"/>
      <c r="M76" s="245"/>
      <c r="N76" s="245"/>
      <c r="O76" s="246"/>
      <c r="P76" s="244"/>
      <c r="Q76" s="245"/>
      <c r="R76" s="245"/>
      <c r="S76" s="245"/>
      <c r="T76" s="245"/>
      <c r="U76" s="245"/>
      <c r="V76" s="245"/>
      <c r="W76" s="245"/>
      <c r="X76" s="245"/>
      <c r="Y76" s="246"/>
      <c r="Z76" s="242" t="str">
        <f>IF(P76="","",VLOOKUP(P76,'（使用しない）データ入力規則'!$E$3:$F$187,2,FALSE))</f>
        <v/>
      </c>
      <c r="AA76" s="243"/>
      <c r="AB76" s="31" t="str">
        <f t="shared" si="4"/>
        <v/>
      </c>
    </row>
    <row r="77" spans="2:28" ht="26.25" customHeight="1" x14ac:dyDescent="0.15">
      <c r="B77" s="247"/>
      <c r="C77" s="248"/>
      <c r="D77" s="248"/>
      <c r="E77" s="248"/>
      <c r="F77" s="249"/>
      <c r="G77" s="25"/>
      <c r="H77" s="28" t="str">
        <f t="shared" si="3"/>
        <v/>
      </c>
      <c r="I77" s="18"/>
      <c r="J77" s="244"/>
      <c r="K77" s="246"/>
      <c r="L77" s="244"/>
      <c r="M77" s="245"/>
      <c r="N77" s="245"/>
      <c r="O77" s="246"/>
      <c r="P77" s="244"/>
      <c r="Q77" s="245"/>
      <c r="R77" s="245"/>
      <c r="S77" s="245"/>
      <c r="T77" s="245"/>
      <c r="U77" s="245"/>
      <c r="V77" s="245"/>
      <c r="W77" s="245"/>
      <c r="X77" s="245"/>
      <c r="Y77" s="246"/>
      <c r="Z77" s="242" t="str">
        <f>IF(P77="","",VLOOKUP(P77,'（使用しない）データ入力規則'!$E$3:$F$187,2,FALSE))</f>
        <v/>
      </c>
      <c r="AA77" s="243"/>
      <c r="AB77" s="31" t="str">
        <f t="shared" si="4"/>
        <v/>
      </c>
    </row>
    <row r="78" spans="2:28" ht="26.25" customHeight="1" x14ac:dyDescent="0.15">
      <c r="B78" s="247"/>
      <c r="C78" s="248"/>
      <c r="D78" s="248"/>
      <c r="E78" s="248"/>
      <c r="F78" s="249"/>
      <c r="G78" s="25"/>
      <c r="H78" s="28" t="str">
        <f t="shared" si="3"/>
        <v/>
      </c>
      <c r="I78" s="18"/>
      <c r="J78" s="244"/>
      <c r="K78" s="246"/>
      <c r="L78" s="244"/>
      <c r="M78" s="245"/>
      <c r="N78" s="245"/>
      <c r="O78" s="246"/>
      <c r="P78" s="244"/>
      <c r="Q78" s="245"/>
      <c r="R78" s="245"/>
      <c r="S78" s="245"/>
      <c r="T78" s="245"/>
      <c r="U78" s="245"/>
      <c r="V78" s="245"/>
      <c r="W78" s="245"/>
      <c r="X78" s="245"/>
      <c r="Y78" s="246"/>
      <c r="Z78" s="242" t="str">
        <f>IF(P78="","",VLOOKUP(P78,'（使用しない）データ入力規則'!$E$3:$F$187,2,FALSE))</f>
        <v/>
      </c>
      <c r="AA78" s="243"/>
      <c r="AB78" s="31" t="str">
        <f t="shared" si="4"/>
        <v/>
      </c>
    </row>
    <row r="79" spans="2:28" ht="26.25" customHeight="1" x14ac:dyDescent="0.15">
      <c r="B79" s="247"/>
      <c r="C79" s="248"/>
      <c r="D79" s="248"/>
      <c r="E79" s="248"/>
      <c r="F79" s="249"/>
      <c r="G79" s="25"/>
      <c r="H79" s="28" t="str">
        <f t="shared" si="3"/>
        <v/>
      </c>
      <c r="I79" s="18"/>
      <c r="J79" s="244"/>
      <c r="K79" s="246"/>
      <c r="L79" s="244"/>
      <c r="M79" s="245"/>
      <c r="N79" s="245"/>
      <c r="O79" s="246"/>
      <c r="P79" s="244"/>
      <c r="Q79" s="245"/>
      <c r="R79" s="245"/>
      <c r="S79" s="245"/>
      <c r="T79" s="245"/>
      <c r="U79" s="245"/>
      <c r="V79" s="245"/>
      <c r="W79" s="245"/>
      <c r="X79" s="245"/>
      <c r="Y79" s="246"/>
      <c r="Z79" s="242" t="str">
        <f>IF(P79="","",VLOOKUP(P79,'（使用しない）データ入力規則'!$E$3:$F$187,2,FALSE))</f>
        <v/>
      </c>
      <c r="AA79" s="243"/>
      <c r="AB79" s="31" t="str">
        <f t="shared" si="4"/>
        <v/>
      </c>
    </row>
    <row r="80" spans="2:28" ht="26.25" customHeight="1" x14ac:dyDescent="0.15">
      <c r="B80" s="247"/>
      <c r="C80" s="248"/>
      <c r="D80" s="248"/>
      <c r="E80" s="248"/>
      <c r="F80" s="249"/>
      <c r="G80" s="25"/>
      <c r="H80" s="28" t="str">
        <f t="shared" si="3"/>
        <v/>
      </c>
      <c r="I80" s="18"/>
      <c r="J80" s="244"/>
      <c r="K80" s="246"/>
      <c r="L80" s="244"/>
      <c r="M80" s="245"/>
      <c r="N80" s="245"/>
      <c r="O80" s="246"/>
      <c r="P80" s="244"/>
      <c r="Q80" s="245"/>
      <c r="R80" s="245"/>
      <c r="S80" s="245"/>
      <c r="T80" s="245"/>
      <c r="U80" s="245"/>
      <c r="V80" s="245"/>
      <c r="W80" s="245"/>
      <c r="X80" s="245"/>
      <c r="Y80" s="246"/>
      <c r="Z80" s="242" t="str">
        <f>IF(P80="","",VLOOKUP(P80,'（使用しない）データ入力規則'!$E$3:$F$187,2,FALSE))</f>
        <v/>
      </c>
      <c r="AA80" s="243"/>
      <c r="AB80" s="31" t="str">
        <f t="shared" si="4"/>
        <v/>
      </c>
    </row>
    <row r="81" spans="2:28" ht="26.25" customHeight="1" x14ac:dyDescent="0.15">
      <c r="B81" s="247"/>
      <c r="C81" s="248"/>
      <c r="D81" s="248"/>
      <c r="E81" s="248"/>
      <c r="F81" s="249"/>
      <c r="G81" s="25"/>
      <c r="H81" s="28" t="str">
        <f t="shared" si="3"/>
        <v/>
      </c>
      <c r="I81" s="18"/>
      <c r="J81" s="244"/>
      <c r="K81" s="246"/>
      <c r="L81" s="244"/>
      <c r="M81" s="245"/>
      <c r="N81" s="245"/>
      <c r="O81" s="246"/>
      <c r="P81" s="244"/>
      <c r="Q81" s="245"/>
      <c r="R81" s="245"/>
      <c r="S81" s="245"/>
      <c r="T81" s="245"/>
      <c r="U81" s="245"/>
      <c r="V81" s="245"/>
      <c r="W81" s="245"/>
      <c r="X81" s="245"/>
      <c r="Y81" s="246"/>
      <c r="Z81" s="242" t="str">
        <f>IF(P81="","",VLOOKUP(P81,'（使用しない）データ入力規則'!$E$3:$F$187,2,FALSE))</f>
        <v/>
      </c>
      <c r="AA81" s="243"/>
      <c r="AB81" s="31" t="str">
        <f t="shared" si="4"/>
        <v/>
      </c>
    </row>
    <row r="82" spans="2:28" ht="26.25" customHeight="1" x14ac:dyDescent="0.15">
      <c r="B82" s="247"/>
      <c r="C82" s="248"/>
      <c r="D82" s="248"/>
      <c r="E82" s="248"/>
      <c r="F82" s="249"/>
      <c r="G82" s="25"/>
      <c r="H82" s="28" t="str">
        <f t="shared" si="3"/>
        <v/>
      </c>
      <c r="I82" s="18"/>
      <c r="J82" s="244"/>
      <c r="K82" s="246"/>
      <c r="L82" s="244"/>
      <c r="M82" s="245"/>
      <c r="N82" s="245"/>
      <c r="O82" s="246"/>
      <c r="P82" s="244"/>
      <c r="Q82" s="245"/>
      <c r="R82" s="245"/>
      <c r="S82" s="245"/>
      <c r="T82" s="245"/>
      <c r="U82" s="245"/>
      <c r="V82" s="245"/>
      <c r="W82" s="245"/>
      <c r="X82" s="245"/>
      <c r="Y82" s="246"/>
      <c r="Z82" s="242" t="str">
        <f>IF(P82="","",VLOOKUP(P82,'（使用しない）データ入力規則'!$E$3:$F$187,2,FALSE))</f>
        <v/>
      </c>
      <c r="AA82" s="243"/>
      <c r="AB82" s="31" t="str">
        <f t="shared" si="4"/>
        <v/>
      </c>
    </row>
    <row r="83" spans="2:28" ht="26.25" customHeight="1" x14ac:dyDescent="0.15">
      <c r="B83" s="247"/>
      <c r="C83" s="248"/>
      <c r="D83" s="248"/>
      <c r="E83" s="248"/>
      <c r="F83" s="249"/>
      <c r="G83" s="25"/>
      <c r="H83" s="28" t="str">
        <f t="shared" si="3"/>
        <v/>
      </c>
      <c r="I83" s="18"/>
      <c r="J83" s="244"/>
      <c r="K83" s="246"/>
      <c r="L83" s="244"/>
      <c r="M83" s="245"/>
      <c r="N83" s="245"/>
      <c r="O83" s="246"/>
      <c r="P83" s="244"/>
      <c r="Q83" s="245"/>
      <c r="R83" s="245"/>
      <c r="S83" s="245"/>
      <c r="T83" s="245"/>
      <c r="U83" s="245"/>
      <c r="V83" s="245"/>
      <c r="W83" s="245"/>
      <c r="X83" s="245"/>
      <c r="Y83" s="246"/>
      <c r="Z83" s="242" t="str">
        <f>IF(P83="","",VLOOKUP(P83,'（使用しない）データ入力規則'!$E$3:$F$187,2,FALSE))</f>
        <v/>
      </c>
      <c r="AA83" s="243"/>
      <c r="AB83" s="31" t="str">
        <f t="shared" si="4"/>
        <v/>
      </c>
    </row>
    <row r="84" spans="2:28" ht="26.25" customHeight="1" x14ac:dyDescent="0.15">
      <c r="B84" s="247"/>
      <c r="C84" s="248"/>
      <c r="D84" s="248"/>
      <c r="E84" s="248"/>
      <c r="F84" s="249"/>
      <c r="G84" s="25"/>
      <c r="H84" s="28" t="str">
        <f t="shared" si="3"/>
        <v/>
      </c>
      <c r="I84" s="18"/>
      <c r="J84" s="244"/>
      <c r="K84" s="246"/>
      <c r="L84" s="244"/>
      <c r="M84" s="245"/>
      <c r="N84" s="245"/>
      <c r="O84" s="246"/>
      <c r="P84" s="244"/>
      <c r="Q84" s="245"/>
      <c r="R84" s="245"/>
      <c r="S84" s="245"/>
      <c r="T84" s="245"/>
      <c r="U84" s="245"/>
      <c r="V84" s="245"/>
      <c r="W84" s="245"/>
      <c r="X84" s="245"/>
      <c r="Y84" s="246"/>
      <c r="Z84" s="242" t="str">
        <f>IF(P84="","",VLOOKUP(P84,'（使用しない）データ入力規則'!$E$3:$F$187,2,FALSE))</f>
        <v/>
      </c>
      <c r="AA84" s="243"/>
      <c r="AB84" s="31" t="str">
        <f t="shared" si="4"/>
        <v/>
      </c>
    </row>
    <row r="85" spans="2:28" ht="26.25" customHeight="1" x14ac:dyDescent="0.15">
      <c r="B85" s="247"/>
      <c r="C85" s="248"/>
      <c r="D85" s="248"/>
      <c r="E85" s="248"/>
      <c r="F85" s="249"/>
      <c r="G85" s="25"/>
      <c r="H85" s="28" t="str">
        <f t="shared" si="3"/>
        <v/>
      </c>
      <c r="I85" s="18"/>
      <c r="J85" s="244"/>
      <c r="K85" s="246"/>
      <c r="L85" s="244"/>
      <c r="M85" s="245"/>
      <c r="N85" s="245"/>
      <c r="O85" s="246"/>
      <c r="P85" s="244"/>
      <c r="Q85" s="245"/>
      <c r="R85" s="245"/>
      <c r="S85" s="245"/>
      <c r="T85" s="245"/>
      <c r="U85" s="245"/>
      <c r="V85" s="245"/>
      <c r="W85" s="245"/>
      <c r="X85" s="245"/>
      <c r="Y85" s="246"/>
      <c r="Z85" s="242" t="str">
        <f>IF(P85="","",VLOOKUP(P85,'（使用しない）データ入力規則'!$E$3:$F$187,2,FALSE))</f>
        <v/>
      </c>
      <c r="AA85" s="243"/>
      <c r="AB85" s="31" t="str">
        <f t="shared" si="4"/>
        <v/>
      </c>
    </row>
    <row r="86" spans="2:28" ht="26.25" customHeight="1" x14ac:dyDescent="0.15">
      <c r="B86" s="247"/>
      <c r="C86" s="248"/>
      <c r="D86" s="248"/>
      <c r="E86" s="248"/>
      <c r="F86" s="249"/>
      <c r="G86" s="25"/>
      <c r="H86" s="28" t="str">
        <f t="shared" si="3"/>
        <v/>
      </c>
      <c r="I86" s="18"/>
      <c r="J86" s="244"/>
      <c r="K86" s="246"/>
      <c r="L86" s="244"/>
      <c r="M86" s="245"/>
      <c r="N86" s="245"/>
      <c r="O86" s="246"/>
      <c r="P86" s="244"/>
      <c r="Q86" s="245"/>
      <c r="R86" s="245"/>
      <c r="S86" s="245"/>
      <c r="T86" s="245"/>
      <c r="U86" s="245"/>
      <c r="V86" s="245"/>
      <c r="W86" s="245"/>
      <c r="X86" s="245"/>
      <c r="Y86" s="246"/>
      <c r="Z86" s="242" t="str">
        <f>IF(P86="","",VLOOKUP(P86,'（使用しない）データ入力規則'!$E$3:$F$187,2,FALSE))</f>
        <v/>
      </c>
      <c r="AA86" s="243"/>
      <c r="AB86" s="31" t="str">
        <f t="shared" si="4"/>
        <v/>
      </c>
    </row>
    <row r="87" spans="2:28" ht="26.25" customHeight="1" x14ac:dyDescent="0.15">
      <c r="B87" s="247"/>
      <c r="C87" s="248"/>
      <c r="D87" s="248"/>
      <c r="E87" s="248"/>
      <c r="F87" s="249"/>
      <c r="G87" s="25"/>
      <c r="H87" s="28" t="str">
        <f t="shared" si="3"/>
        <v/>
      </c>
      <c r="I87" s="18"/>
      <c r="J87" s="244"/>
      <c r="K87" s="246"/>
      <c r="L87" s="244"/>
      <c r="M87" s="245"/>
      <c r="N87" s="245"/>
      <c r="O87" s="246"/>
      <c r="P87" s="244"/>
      <c r="Q87" s="245"/>
      <c r="R87" s="245"/>
      <c r="S87" s="245"/>
      <c r="T87" s="245"/>
      <c r="U87" s="245"/>
      <c r="V87" s="245"/>
      <c r="W87" s="245"/>
      <c r="X87" s="245"/>
      <c r="Y87" s="246"/>
      <c r="Z87" s="242" t="str">
        <f>IF(P87="","",VLOOKUP(P87,'（使用しない）データ入力規則'!$E$3:$F$187,2,FALSE))</f>
        <v/>
      </c>
      <c r="AA87" s="243"/>
      <c r="AB87" s="31" t="str">
        <f t="shared" si="4"/>
        <v/>
      </c>
    </row>
    <row r="88" spans="2:28" ht="26.25" customHeight="1" x14ac:dyDescent="0.15">
      <c r="B88" s="247"/>
      <c r="C88" s="248"/>
      <c r="D88" s="248"/>
      <c r="E88" s="248"/>
      <c r="F88" s="249"/>
      <c r="G88" s="25"/>
      <c r="H88" s="28" t="str">
        <f t="shared" ref="H88:H110" si="5">IF(G88="","","台")</f>
        <v/>
      </c>
      <c r="I88" s="18"/>
      <c r="J88" s="244"/>
      <c r="K88" s="246"/>
      <c r="L88" s="244"/>
      <c r="M88" s="245"/>
      <c r="N88" s="245"/>
      <c r="O88" s="246"/>
      <c r="P88" s="244"/>
      <c r="Q88" s="245"/>
      <c r="R88" s="245"/>
      <c r="S88" s="245"/>
      <c r="T88" s="245"/>
      <c r="U88" s="245"/>
      <c r="V88" s="245"/>
      <c r="W88" s="245"/>
      <c r="X88" s="245"/>
      <c r="Y88" s="246"/>
      <c r="Z88" s="242" t="str">
        <f>IF(P88="","",VLOOKUP(P88,'（使用しない）データ入力規則'!$E$3:$F$187,2,FALSE))</f>
        <v/>
      </c>
      <c r="AA88" s="243"/>
      <c r="AB88" s="31" t="str">
        <f t="shared" si="4"/>
        <v/>
      </c>
    </row>
    <row r="89" spans="2:28" ht="26.25" customHeight="1" x14ac:dyDescent="0.15">
      <c r="B89" s="247"/>
      <c r="C89" s="248"/>
      <c r="D89" s="248"/>
      <c r="E89" s="248"/>
      <c r="F89" s="249"/>
      <c r="G89" s="25"/>
      <c r="H89" s="28" t="str">
        <f t="shared" si="5"/>
        <v/>
      </c>
      <c r="I89" s="18"/>
      <c r="J89" s="244"/>
      <c r="K89" s="246"/>
      <c r="L89" s="244"/>
      <c r="M89" s="245"/>
      <c r="N89" s="245"/>
      <c r="O89" s="246"/>
      <c r="P89" s="244"/>
      <c r="Q89" s="245"/>
      <c r="R89" s="245"/>
      <c r="S89" s="245"/>
      <c r="T89" s="245"/>
      <c r="U89" s="245"/>
      <c r="V89" s="245"/>
      <c r="W89" s="245"/>
      <c r="X89" s="245"/>
      <c r="Y89" s="246"/>
      <c r="Z89" s="242" t="str">
        <f>IF(P89="","",VLOOKUP(P89,'（使用しない）データ入力規則'!$E$3:$F$187,2,FALSE))</f>
        <v/>
      </c>
      <c r="AA89" s="243"/>
      <c r="AB89" s="31" t="str">
        <f t="shared" si="4"/>
        <v/>
      </c>
    </row>
    <row r="90" spans="2:28" ht="26.25" customHeight="1" x14ac:dyDescent="0.15">
      <c r="B90" s="247"/>
      <c r="C90" s="248"/>
      <c r="D90" s="248"/>
      <c r="E90" s="248"/>
      <c r="F90" s="249"/>
      <c r="G90" s="25"/>
      <c r="H90" s="28" t="str">
        <f t="shared" si="5"/>
        <v/>
      </c>
      <c r="I90" s="18"/>
      <c r="J90" s="244"/>
      <c r="K90" s="246"/>
      <c r="L90" s="244"/>
      <c r="M90" s="245"/>
      <c r="N90" s="245"/>
      <c r="O90" s="246"/>
      <c r="P90" s="244"/>
      <c r="Q90" s="245"/>
      <c r="R90" s="245"/>
      <c r="S90" s="245"/>
      <c r="T90" s="245"/>
      <c r="U90" s="245"/>
      <c r="V90" s="245"/>
      <c r="W90" s="245"/>
      <c r="X90" s="245"/>
      <c r="Y90" s="246"/>
      <c r="Z90" s="242" t="str">
        <f>IF(P90="","",VLOOKUP(P90,'（使用しない）データ入力規則'!$E$3:$F$187,2,FALSE))</f>
        <v/>
      </c>
      <c r="AA90" s="243"/>
      <c r="AB90" s="31" t="str">
        <f t="shared" si="4"/>
        <v/>
      </c>
    </row>
    <row r="91" spans="2:28" ht="26.25" customHeight="1" x14ac:dyDescent="0.15">
      <c r="B91" s="247"/>
      <c r="C91" s="248"/>
      <c r="D91" s="248"/>
      <c r="E91" s="248"/>
      <c r="F91" s="249"/>
      <c r="G91" s="25"/>
      <c r="H91" s="28" t="str">
        <f t="shared" si="5"/>
        <v/>
      </c>
      <c r="I91" s="18"/>
      <c r="J91" s="244"/>
      <c r="K91" s="246"/>
      <c r="L91" s="244"/>
      <c r="M91" s="245"/>
      <c r="N91" s="245"/>
      <c r="O91" s="246"/>
      <c r="P91" s="244"/>
      <c r="Q91" s="245"/>
      <c r="R91" s="245"/>
      <c r="S91" s="245"/>
      <c r="T91" s="245"/>
      <c r="U91" s="245"/>
      <c r="V91" s="245"/>
      <c r="W91" s="245"/>
      <c r="X91" s="245"/>
      <c r="Y91" s="246"/>
      <c r="Z91" s="242" t="str">
        <f>IF(P91="","",VLOOKUP(P91,'（使用しない）データ入力規則'!$E$3:$F$187,2,FALSE))</f>
        <v/>
      </c>
      <c r="AA91" s="243"/>
      <c r="AB91" s="31" t="str">
        <f t="shared" si="4"/>
        <v/>
      </c>
    </row>
    <row r="92" spans="2:28" ht="26.25" customHeight="1" x14ac:dyDescent="0.15">
      <c r="B92" s="247"/>
      <c r="C92" s="248"/>
      <c r="D92" s="248"/>
      <c r="E92" s="248"/>
      <c r="F92" s="249"/>
      <c r="G92" s="25"/>
      <c r="H92" s="28" t="str">
        <f t="shared" si="5"/>
        <v/>
      </c>
      <c r="I92" s="18"/>
      <c r="J92" s="244"/>
      <c r="K92" s="246"/>
      <c r="L92" s="244"/>
      <c r="M92" s="245"/>
      <c r="N92" s="245"/>
      <c r="O92" s="246"/>
      <c r="P92" s="244"/>
      <c r="Q92" s="245"/>
      <c r="R92" s="245"/>
      <c r="S92" s="245"/>
      <c r="T92" s="245"/>
      <c r="U92" s="245"/>
      <c r="V92" s="245"/>
      <c r="W92" s="245"/>
      <c r="X92" s="245"/>
      <c r="Y92" s="246"/>
      <c r="Z92" s="242" t="str">
        <f>IF(P92="","",VLOOKUP(P92,'（使用しない）データ入力規則'!$E$3:$F$187,2,FALSE))</f>
        <v/>
      </c>
      <c r="AA92" s="243"/>
      <c r="AB92" s="31" t="str">
        <f t="shared" si="4"/>
        <v/>
      </c>
    </row>
    <row r="93" spans="2:28" ht="26.25" customHeight="1" x14ac:dyDescent="0.15">
      <c r="B93" s="247"/>
      <c r="C93" s="248"/>
      <c r="D93" s="248"/>
      <c r="E93" s="248"/>
      <c r="F93" s="249"/>
      <c r="G93" s="25"/>
      <c r="H93" s="28" t="str">
        <f t="shared" si="5"/>
        <v/>
      </c>
      <c r="I93" s="18"/>
      <c r="J93" s="244"/>
      <c r="K93" s="246"/>
      <c r="L93" s="244"/>
      <c r="M93" s="245"/>
      <c r="N93" s="245"/>
      <c r="O93" s="246"/>
      <c r="P93" s="244"/>
      <c r="Q93" s="245"/>
      <c r="R93" s="245"/>
      <c r="S93" s="245"/>
      <c r="T93" s="245"/>
      <c r="U93" s="245"/>
      <c r="V93" s="245"/>
      <c r="W93" s="245"/>
      <c r="X93" s="245"/>
      <c r="Y93" s="246"/>
      <c r="Z93" s="242" t="str">
        <f>IF(P93="","",VLOOKUP(P93,'（使用しない）データ入力規則'!$E$3:$F$187,2,FALSE))</f>
        <v/>
      </c>
      <c r="AA93" s="243"/>
      <c r="AB93" s="31" t="str">
        <f t="shared" si="4"/>
        <v/>
      </c>
    </row>
    <row r="94" spans="2:28" ht="26.25" customHeight="1" x14ac:dyDescent="0.15">
      <c r="B94" s="247"/>
      <c r="C94" s="248"/>
      <c r="D94" s="248"/>
      <c r="E94" s="248"/>
      <c r="F94" s="249"/>
      <c r="G94" s="25"/>
      <c r="H94" s="28" t="str">
        <f t="shared" si="5"/>
        <v/>
      </c>
      <c r="I94" s="18"/>
      <c r="J94" s="244"/>
      <c r="K94" s="246"/>
      <c r="L94" s="244"/>
      <c r="M94" s="245"/>
      <c r="N94" s="245"/>
      <c r="O94" s="246"/>
      <c r="P94" s="244"/>
      <c r="Q94" s="245"/>
      <c r="R94" s="245"/>
      <c r="S94" s="245"/>
      <c r="T94" s="245"/>
      <c r="U94" s="245"/>
      <c r="V94" s="245"/>
      <c r="W94" s="245"/>
      <c r="X94" s="245"/>
      <c r="Y94" s="246"/>
      <c r="Z94" s="242" t="str">
        <f>IF(P94="","",VLOOKUP(P94,'（使用しない）データ入力規則'!$E$3:$F$187,2,FALSE))</f>
        <v/>
      </c>
      <c r="AA94" s="243"/>
      <c r="AB94" s="31" t="str">
        <f t="shared" si="4"/>
        <v/>
      </c>
    </row>
    <row r="95" spans="2:28" ht="26.25" customHeight="1" x14ac:dyDescent="0.15">
      <c r="B95" s="247"/>
      <c r="C95" s="248"/>
      <c r="D95" s="248"/>
      <c r="E95" s="248"/>
      <c r="F95" s="249"/>
      <c r="G95" s="25"/>
      <c r="H95" s="28" t="str">
        <f t="shared" si="5"/>
        <v/>
      </c>
      <c r="I95" s="18"/>
      <c r="J95" s="244"/>
      <c r="K95" s="246"/>
      <c r="L95" s="244"/>
      <c r="M95" s="245"/>
      <c r="N95" s="245"/>
      <c r="O95" s="246"/>
      <c r="P95" s="244"/>
      <c r="Q95" s="245"/>
      <c r="R95" s="245"/>
      <c r="S95" s="245"/>
      <c r="T95" s="245"/>
      <c r="U95" s="245"/>
      <c r="V95" s="245"/>
      <c r="W95" s="245"/>
      <c r="X95" s="245"/>
      <c r="Y95" s="246"/>
      <c r="Z95" s="242" t="str">
        <f>IF(P95="","",VLOOKUP(P95,'（使用しない）データ入力規則'!$E$3:$F$187,2,FALSE))</f>
        <v/>
      </c>
      <c r="AA95" s="243"/>
      <c r="AB95" s="31" t="str">
        <f t="shared" si="4"/>
        <v/>
      </c>
    </row>
    <row r="96" spans="2:28" ht="26.25" customHeight="1" x14ac:dyDescent="0.15">
      <c r="B96" s="247"/>
      <c r="C96" s="248"/>
      <c r="D96" s="248"/>
      <c r="E96" s="248"/>
      <c r="F96" s="249"/>
      <c r="G96" s="25"/>
      <c r="H96" s="28" t="str">
        <f t="shared" si="5"/>
        <v/>
      </c>
      <c r="I96" s="18"/>
      <c r="J96" s="244"/>
      <c r="K96" s="246"/>
      <c r="L96" s="244"/>
      <c r="M96" s="245"/>
      <c r="N96" s="245"/>
      <c r="O96" s="246"/>
      <c r="P96" s="244"/>
      <c r="Q96" s="245"/>
      <c r="R96" s="245"/>
      <c r="S96" s="245"/>
      <c r="T96" s="245"/>
      <c r="U96" s="245"/>
      <c r="V96" s="245"/>
      <c r="W96" s="245"/>
      <c r="X96" s="245"/>
      <c r="Y96" s="246"/>
      <c r="Z96" s="242" t="str">
        <f>IF(P96="","",VLOOKUP(P96,'（使用しない）データ入力規則'!$E$3:$F$187,2,FALSE))</f>
        <v/>
      </c>
      <c r="AA96" s="243"/>
      <c r="AB96" s="31" t="str">
        <f t="shared" si="4"/>
        <v/>
      </c>
    </row>
    <row r="97" spans="2:28" ht="26.25" customHeight="1" x14ac:dyDescent="0.15">
      <c r="B97" s="247"/>
      <c r="C97" s="248"/>
      <c r="D97" s="248"/>
      <c r="E97" s="248"/>
      <c r="F97" s="249"/>
      <c r="G97" s="25"/>
      <c r="H97" s="28" t="str">
        <f t="shared" si="5"/>
        <v/>
      </c>
      <c r="I97" s="18"/>
      <c r="J97" s="244"/>
      <c r="K97" s="246"/>
      <c r="L97" s="244"/>
      <c r="M97" s="245"/>
      <c r="N97" s="245"/>
      <c r="O97" s="246"/>
      <c r="P97" s="244"/>
      <c r="Q97" s="245"/>
      <c r="R97" s="245"/>
      <c r="S97" s="245"/>
      <c r="T97" s="245"/>
      <c r="U97" s="245"/>
      <c r="V97" s="245"/>
      <c r="W97" s="245"/>
      <c r="X97" s="245"/>
      <c r="Y97" s="246"/>
      <c r="Z97" s="242" t="str">
        <f>IF(P97="","",VLOOKUP(P97,'（使用しない）データ入力規則'!$E$3:$F$187,2,FALSE))</f>
        <v/>
      </c>
      <c r="AA97" s="243"/>
      <c r="AB97" s="31" t="str">
        <f t="shared" si="4"/>
        <v/>
      </c>
    </row>
    <row r="98" spans="2:28" ht="26.25" customHeight="1" x14ac:dyDescent="0.15">
      <c r="B98" s="247"/>
      <c r="C98" s="248"/>
      <c r="D98" s="248"/>
      <c r="E98" s="248"/>
      <c r="F98" s="249"/>
      <c r="G98" s="25"/>
      <c r="H98" s="28" t="str">
        <f t="shared" si="5"/>
        <v/>
      </c>
      <c r="I98" s="18"/>
      <c r="J98" s="244"/>
      <c r="K98" s="246"/>
      <c r="L98" s="244"/>
      <c r="M98" s="245"/>
      <c r="N98" s="245"/>
      <c r="O98" s="246"/>
      <c r="P98" s="244"/>
      <c r="Q98" s="245"/>
      <c r="R98" s="245"/>
      <c r="S98" s="245"/>
      <c r="T98" s="245"/>
      <c r="U98" s="245"/>
      <c r="V98" s="245"/>
      <c r="W98" s="245"/>
      <c r="X98" s="245"/>
      <c r="Y98" s="246"/>
      <c r="Z98" s="242" t="str">
        <f>IF(P98="","",VLOOKUP(P98,'（使用しない）データ入力規則'!$E$3:$F$187,2,FALSE))</f>
        <v/>
      </c>
      <c r="AA98" s="243"/>
      <c r="AB98" s="31" t="str">
        <f t="shared" si="4"/>
        <v/>
      </c>
    </row>
    <row r="99" spans="2:28" ht="26.25" customHeight="1" x14ac:dyDescent="0.15">
      <c r="B99" s="247"/>
      <c r="C99" s="248"/>
      <c r="D99" s="248"/>
      <c r="E99" s="248"/>
      <c r="F99" s="249"/>
      <c r="G99" s="25"/>
      <c r="H99" s="28" t="str">
        <f t="shared" si="5"/>
        <v/>
      </c>
      <c r="I99" s="18"/>
      <c r="J99" s="244"/>
      <c r="K99" s="246"/>
      <c r="L99" s="244"/>
      <c r="M99" s="245"/>
      <c r="N99" s="245"/>
      <c r="O99" s="246"/>
      <c r="P99" s="244"/>
      <c r="Q99" s="245"/>
      <c r="R99" s="245"/>
      <c r="S99" s="245"/>
      <c r="T99" s="245"/>
      <c r="U99" s="245"/>
      <c r="V99" s="245"/>
      <c r="W99" s="245"/>
      <c r="X99" s="245"/>
      <c r="Y99" s="246"/>
      <c r="Z99" s="242" t="str">
        <f>IF(P99="","",VLOOKUP(P99,'（使用しない）データ入力規則'!$E$3:$F$187,2,FALSE))</f>
        <v/>
      </c>
      <c r="AA99" s="243"/>
      <c r="AB99" s="31" t="str">
        <f t="shared" si="4"/>
        <v/>
      </c>
    </row>
    <row r="100" spans="2:28" ht="26.25" customHeight="1" x14ac:dyDescent="0.15">
      <c r="B100" s="247"/>
      <c r="C100" s="248"/>
      <c r="D100" s="248"/>
      <c r="E100" s="248"/>
      <c r="F100" s="249"/>
      <c r="G100" s="25"/>
      <c r="H100" s="28" t="str">
        <f t="shared" si="5"/>
        <v/>
      </c>
      <c r="I100" s="18"/>
      <c r="J100" s="244"/>
      <c r="K100" s="246"/>
      <c r="L100" s="244"/>
      <c r="M100" s="245"/>
      <c r="N100" s="245"/>
      <c r="O100" s="246"/>
      <c r="P100" s="244"/>
      <c r="Q100" s="245"/>
      <c r="R100" s="245"/>
      <c r="S100" s="245"/>
      <c r="T100" s="245"/>
      <c r="U100" s="245"/>
      <c r="V100" s="245"/>
      <c r="W100" s="245"/>
      <c r="X100" s="245"/>
      <c r="Y100" s="246"/>
      <c r="Z100" s="242" t="str">
        <f>IF(P100="","",VLOOKUP(P100,'（使用しない）データ入力規則'!$E$3:$F$187,2,FALSE))</f>
        <v/>
      </c>
      <c r="AA100" s="243"/>
      <c r="AB100" s="31" t="str">
        <f t="shared" si="4"/>
        <v/>
      </c>
    </row>
    <row r="101" spans="2:28" ht="26.25" customHeight="1" x14ac:dyDescent="0.15">
      <c r="B101" s="247"/>
      <c r="C101" s="248"/>
      <c r="D101" s="248"/>
      <c r="E101" s="248"/>
      <c r="F101" s="249"/>
      <c r="G101" s="25"/>
      <c r="H101" s="28" t="str">
        <f t="shared" si="5"/>
        <v/>
      </c>
      <c r="I101" s="18"/>
      <c r="J101" s="244"/>
      <c r="K101" s="246"/>
      <c r="L101" s="244"/>
      <c r="M101" s="245"/>
      <c r="N101" s="245"/>
      <c r="O101" s="246"/>
      <c r="P101" s="244"/>
      <c r="Q101" s="245"/>
      <c r="R101" s="245"/>
      <c r="S101" s="245"/>
      <c r="T101" s="245"/>
      <c r="U101" s="245"/>
      <c r="V101" s="245"/>
      <c r="W101" s="245"/>
      <c r="X101" s="245"/>
      <c r="Y101" s="246"/>
      <c r="Z101" s="242" t="str">
        <f>IF(P101="","",VLOOKUP(P101,'（使用しない）データ入力規則'!$E$3:$F$187,2,FALSE))</f>
        <v/>
      </c>
      <c r="AA101" s="243"/>
      <c r="AB101" s="31" t="str">
        <f t="shared" si="4"/>
        <v/>
      </c>
    </row>
    <row r="102" spans="2:28" ht="26.25" customHeight="1" x14ac:dyDescent="0.15">
      <c r="B102" s="247"/>
      <c r="C102" s="248"/>
      <c r="D102" s="248"/>
      <c r="E102" s="248"/>
      <c r="F102" s="249"/>
      <c r="G102" s="25"/>
      <c r="H102" s="28" t="str">
        <f t="shared" si="5"/>
        <v/>
      </c>
      <c r="I102" s="18"/>
      <c r="J102" s="244"/>
      <c r="K102" s="246"/>
      <c r="L102" s="244"/>
      <c r="M102" s="245"/>
      <c r="N102" s="245"/>
      <c r="O102" s="246"/>
      <c r="P102" s="244"/>
      <c r="Q102" s="245"/>
      <c r="R102" s="245"/>
      <c r="S102" s="245"/>
      <c r="T102" s="245"/>
      <c r="U102" s="245"/>
      <c r="V102" s="245"/>
      <c r="W102" s="245"/>
      <c r="X102" s="245"/>
      <c r="Y102" s="246"/>
      <c r="Z102" s="242" t="str">
        <f>IF(P102="","",VLOOKUP(P102,'（使用しない）データ入力規則'!$E$3:$F$187,2,FALSE))</f>
        <v/>
      </c>
      <c r="AA102" s="243"/>
      <c r="AB102" s="31" t="str">
        <f t="shared" si="4"/>
        <v/>
      </c>
    </row>
    <row r="103" spans="2:28" ht="26.25" customHeight="1" x14ac:dyDescent="0.15">
      <c r="B103" s="247"/>
      <c r="C103" s="248"/>
      <c r="D103" s="248"/>
      <c r="E103" s="248"/>
      <c r="F103" s="249"/>
      <c r="G103" s="25"/>
      <c r="H103" s="28" t="str">
        <f t="shared" si="5"/>
        <v/>
      </c>
      <c r="I103" s="18"/>
      <c r="J103" s="244"/>
      <c r="K103" s="246"/>
      <c r="L103" s="244"/>
      <c r="M103" s="245"/>
      <c r="N103" s="245"/>
      <c r="O103" s="246"/>
      <c r="P103" s="244"/>
      <c r="Q103" s="245"/>
      <c r="R103" s="245"/>
      <c r="S103" s="245"/>
      <c r="T103" s="245"/>
      <c r="U103" s="245"/>
      <c r="V103" s="245"/>
      <c r="W103" s="245"/>
      <c r="X103" s="245"/>
      <c r="Y103" s="246"/>
      <c r="Z103" s="242" t="str">
        <f>IF(P103="","",VLOOKUP(P103,'（使用しない）データ入力規則'!$E$3:$F$187,2,FALSE))</f>
        <v/>
      </c>
      <c r="AA103" s="243"/>
      <c r="AB103" s="31" t="str">
        <f t="shared" si="4"/>
        <v/>
      </c>
    </row>
    <row r="104" spans="2:28" ht="26.25" customHeight="1" x14ac:dyDescent="0.15">
      <c r="B104" s="247"/>
      <c r="C104" s="248"/>
      <c r="D104" s="248"/>
      <c r="E104" s="248"/>
      <c r="F104" s="249"/>
      <c r="G104" s="25"/>
      <c r="H104" s="28" t="str">
        <f t="shared" si="5"/>
        <v/>
      </c>
      <c r="I104" s="18"/>
      <c r="J104" s="244"/>
      <c r="K104" s="246"/>
      <c r="L104" s="244"/>
      <c r="M104" s="245"/>
      <c r="N104" s="245"/>
      <c r="O104" s="246"/>
      <c r="P104" s="244"/>
      <c r="Q104" s="245"/>
      <c r="R104" s="245"/>
      <c r="S104" s="245"/>
      <c r="T104" s="245"/>
      <c r="U104" s="245"/>
      <c r="V104" s="245"/>
      <c r="W104" s="245"/>
      <c r="X104" s="245"/>
      <c r="Y104" s="246"/>
      <c r="Z104" s="242" t="str">
        <f>IF(P104="","",VLOOKUP(P104,'（使用しない）データ入力規則'!$E$3:$F$187,2,FALSE))</f>
        <v/>
      </c>
      <c r="AA104" s="243"/>
      <c r="AB104" s="31" t="str">
        <f t="shared" si="4"/>
        <v/>
      </c>
    </row>
    <row r="105" spans="2:28" ht="26.25" customHeight="1" x14ac:dyDescent="0.15">
      <c r="B105" s="247"/>
      <c r="C105" s="248"/>
      <c r="D105" s="248"/>
      <c r="E105" s="248"/>
      <c r="F105" s="249"/>
      <c r="G105" s="25"/>
      <c r="H105" s="28" t="str">
        <f t="shared" si="5"/>
        <v/>
      </c>
      <c r="I105" s="18"/>
      <c r="J105" s="244"/>
      <c r="K105" s="246"/>
      <c r="L105" s="244"/>
      <c r="M105" s="245"/>
      <c r="N105" s="245"/>
      <c r="O105" s="246"/>
      <c r="P105" s="244"/>
      <c r="Q105" s="245"/>
      <c r="R105" s="245"/>
      <c r="S105" s="245"/>
      <c r="T105" s="245"/>
      <c r="U105" s="245"/>
      <c r="V105" s="245"/>
      <c r="W105" s="245"/>
      <c r="X105" s="245"/>
      <c r="Y105" s="246"/>
      <c r="Z105" s="242" t="str">
        <f>IF(P105="","",VLOOKUP(P105,'（使用しない）データ入力規則'!$E$3:$F$187,2,FALSE))</f>
        <v/>
      </c>
      <c r="AA105" s="243"/>
      <c r="AB105" s="31" t="str">
        <f t="shared" si="4"/>
        <v/>
      </c>
    </row>
    <row r="106" spans="2:28" ht="26.25" customHeight="1" x14ac:dyDescent="0.15">
      <c r="B106" s="247"/>
      <c r="C106" s="248"/>
      <c r="D106" s="248"/>
      <c r="E106" s="248"/>
      <c r="F106" s="249"/>
      <c r="G106" s="25"/>
      <c r="H106" s="28" t="str">
        <f t="shared" si="5"/>
        <v/>
      </c>
      <c r="I106" s="18"/>
      <c r="J106" s="244"/>
      <c r="K106" s="246"/>
      <c r="L106" s="244"/>
      <c r="M106" s="245"/>
      <c r="N106" s="245"/>
      <c r="O106" s="246"/>
      <c r="P106" s="244"/>
      <c r="Q106" s="245"/>
      <c r="R106" s="245"/>
      <c r="S106" s="245"/>
      <c r="T106" s="245"/>
      <c r="U106" s="245"/>
      <c r="V106" s="245"/>
      <c r="W106" s="245"/>
      <c r="X106" s="245"/>
      <c r="Y106" s="246"/>
      <c r="Z106" s="242" t="str">
        <f>IF(P106="","",VLOOKUP(P106,'（使用しない）データ入力規則'!$E$3:$F$187,2,FALSE))</f>
        <v/>
      </c>
      <c r="AA106" s="243"/>
      <c r="AB106" s="31" t="str">
        <f t="shared" si="4"/>
        <v/>
      </c>
    </row>
    <row r="107" spans="2:28" ht="26.25" customHeight="1" x14ac:dyDescent="0.15">
      <c r="B107" s="247"/>
      <c r="C107" s="248"/>
      <c r="D107" s="248"/>
      <c r="E107" s="248"/>
      <c r="F107" s="249"/>
      <c r="G107" s="25"/>
      <c r="H107" s="28" t="str">
        <f t="shared" si="5"/>
        <v/>
      </c>
      <c r="I107" s="18"/>
      <c r="J107" s="244"/>
      <c r="K107" s="246"/>
      <c r="L107" s="244"/>
      <c r="M107" s="245"/>
      <c r="N107" s="245"/>
      <c r="O107" s="246"/>
      <c r="P107" s="244"/>
      <c r="Q107" s="245"/>
      <c r="R107" s="245"/>
      <c r="S107" s="245"/>
      <c r="T107" s="245"/>
      <c r="U107" s="245"/>
      <c r="V107" s="245"/>
      <c r="W107" s="245"/>
      <c r="X107" s="245"/>
      <c r="Y107" s="246"/>
      <c r="Z107" s="242" t="str">
        <f>IF(P107="","",VLOOKUP(P107,'（使用しない）データ入力規則'!$E$3:$F$187,2,FALSE))</f>
        <v/>
      </c>
      <c r="AA107" s="243"/>
      <c r="AB107" s="31" t="str">
        <f t="shared" si="4"/>
        <v/>
      </c>
    </row>
    <row r="108" spans="2:28" ht="26.25" customHeight="1" x14ac:dyDescent="0.15">
      <c r="B108" s="247"/>
      <c r="C108" s="248"/>
      <c r="D108" s="248"/>
      <c r="E108" s="248"/>
      <c r="F108" s="249"/>
      <c r="G108" s="25"/>
      <c r="H108" s="28" t="str">
        <f t="shared" si="5"/>
        <v/>
      </c>
      <c r="I108" s="18"/>
      <c r="J108" s="244"/>
      <c r="K108" s="246"/>
      <c r="L108" s="244"/>
      <c r="M108" s="245"/>
      <c r="N108" s="245"/>
      <c r="O108" s="246"/>
      <c r="P108" s="244"/>
      <c r="Q108" s="245"/>
      <c r="R108" s="245"/>
      <c r="S108" s="245"/>
      <c r="T108" s="245"/>
      <c r="U108" s="245"/>
      <c r="V108" s="245"/>
      <c r="W108" s="245"/>
      <c r="X108" s="245"/>
      <c r="Y108" s="246"/>
      <c r="Z108" s="242" t="str">
        <f>IF(P108="","",VLOOKUP(P108,'（使用しない）データ入力規則'!$E$3:$F$187,2,FALSE))</f>
        <v/>
      </c>
      <c r="AA108" s="243"/>
      <c r="AB108" s="31" t="str">
        <f t="shared" si="4"/>
        <v/>
      </c>
    </row>
    <row r="109" spans="2:28" ht="26.25" customHeight="1" x14ac:dyDescent="0.15">
      <c r="B109" s="247"/>
      <c r="C109" s="248"/>
      <c r="D109" s="248"/>
      <c r="E109" s="248"/>
      <c r="F109" s="249"/>
      <c r="G109" s="25"/>
      <c r="H109" s="28" t="str">
        <f t="shared" si="5"/>
        <v/>
      </c>
      <c r="I109" s="18"/>
      <c r="J109" s="244"/>
      <c r="K109" s="246"/>
      <c r="L109" s="244"/>
      <c r="M109" s="245"/>
      <c r="N109" s="245"/>
      <c r="O109" s="246"/>
      <c r="P109" s="244"/>
      <c r="Q109" s="245"/>
      <c r="R109" s="245"/>
      <c r="S109" s="245"/>
      <c r="T109" s="245"/>
      <c r="U109" s="245"/>
      <c r="V109" s="245"/>
      <c r="W109" s="245"/>
      <c r="X109" s="245"/>
      <c r="Y109" s="246"/>
      <c r="Z109" s="242" t="str">
        <f>IF(P109="","",VLOOKUP(P109,'（使用しない）データ入力規則'!$E$3:$F$187,2,FALSE))</f>
        <v/>
      </c>
      <c r="AA109" s="243"/>
      <c r="AB109" s="31" t="str">
        <f t="shared" si="4"/>
        <v/>
      </c>
    </row>
    <row r="110" spans="2:28" ht="26.25" customHeight="1" x14ac:dyDescent="0.15">
      <c r="B110" s="247"/>
      <c r="C110" s="248"/>
      <c r="D110" s="248"/>
      <c r="E110" s="248"/>
      <c r="F110" s="249"/>
      <c r="G110" s="25"/>
      <c r="H110" s="28" t="str">
        <f t="shared" si="5"/>
        <v/>
      </c>
      <c r="I110" s="18"/>
      <c r="J110" s="244"/>
      <c r="K110" s="246"/>
      <c r="L110" s="244"/>
      <c r="M110" s="245"/>
      <c r="N110" s="245"/>
      <c r="O110" s="246"/>
      <c r="P110" s="244"/>
      <c r="Q110" s="245"/>
      <c r="R110" s="245"/>
      <c r="S110" s="245"/>
      <c r="T110" s="245"/>
      <c r="U110" s="245"/>
      <c r="V110" s="245"/>
      <c r="W110" s="245"/>
      <c r="X110" s="245"/>
      <c r="Y110" s="246"/>
      <c r="Z110" s="242" t="str">
        <f>IF(P110="","",VLOOKUP(P110,'（使用しない）データ入力規則'!$E$3:$F$187,2,FALSE))</f>
        <v/>
      </c>
      <c r="AA110" s="243"/>
      <c r="AB110" s="31" t="str">
        <f t="shared" si="4"/>
        <v/>
      </c>
    </row>
  </sheetData>
  <sheetProtection sheet="1" objects="1" scenarios="1"/>
  <protectedRanges>
    <protectedRange sqref="E4:V6 G7 O7 I11:Y110 B11:G110" name="範囲1"/>
  </protectedRanges>
  <mergeCells count="519">
    <mergeCell ref="B69:F69"/>
    <mergeCell ref="J69:K69"/>
    <mergeCell ref="L69:O69"/>
    <mergeCell ref="P69:Y69"/>
    <mergeCell ref="Z69:AA69"/>
    <mergeCell ref="Z52:AA52"/>
    <mergeCell ref="Z53:AA53"/>
    <mergeCell ref="Z54:AA54"/>
    <mergeCell ref="Z55:AA55"/>
    <mergeCell ref="Z56:AA56"/>
    <mergeCell ref="P52:Y52"/>
    <mergeCell ref="P53:Y53"/>
    <mergeCell ref="P54:Y54"/>
    <mergeCell ref="P55:Y55"/>
    <mergeCell ref="P56:Y56"/>
    <mergeCell ref="L52:O52"/>
    <mergeCell ref="L53:O53"/>
    <mergeCell ref="L54:O54"/>
    <mergeCell ref="L55:O55"/>
    <mergeCell ref="L56:O56"/>
    <mergeCell ref="J52:K52"/>
    <mergeCell ref="J53:K53"/>
    <mergeCell ref="J54:K54"/>
    <mergeCell ref="J55:K55"/>
    <mergeCell ref="B67:F67"/>
    <mergeCell ref="J67:K67"/>
    <mergeCell ref="L67:O67"/>
    <mergeCell ref="P67:Y67"/>
    <mergeCell ref="Z67:AA67"/>
    <mergeCell ref="B68:F68"/>
    <mergeCell ref="J68:K68"/>
    <mergeCell ref="L68:O68"/>
    <mergeCell ref="P68:Y68"/>
    <mergeCell ref="Z68:AA68"/>
    <mergeCell ref="B65:F65"/>
    <mergeCell ref="J65:K65"/>
    <mergeCell ref="L65:O65"/>
    <mergeCell ref="P65:Y65"/>
    <mergeCell ref="Z65:AA65"/>
    <mergeCell ref="B66:F66"/>
    <mergeCell ref="J66:K66"/>
    <mergeCell ref="L66:O66"/>
    <mergeCell ref="P66:Y66"/>
    <mergeCell ref="Z66:AA66"/>
    <mergeCell ref="B63:F63"/>
    <mergeCell ref="J63:K63"/>
    <mergeCell ref="L63:O63"/>
    <mergeCell ref="P63:Y63"/>
    <mergeCell ref="Z63:AA63"/>
    <mergeCell ref="B64:F64"/>
    <mergeCell ref="J64:K64"/>
    <mergeCell ref="L64:O64"/>
    <mergeCell ref="P64:Y64"/>
    <mergeCell ref="Z64:AA64"/>
    <mergeCell ref="B110:F110"/>
    <mergeCell ref="J110:K110"/>
    <mergeCell ref="L110:O110"/>
    <mergeCell ref="P110:Y110"/>
    <mergeCell ref="Z110:AA110"/>
    <mergeCell ref="B109:F109"/>
    <mergeCell ref="J109:K109"/>
    <mergeCell ref="L109:O109"/>
    <mergeCell ref="P109:Y109"/>
    <mergeCell ref="Z109:AA109"/>
    <mergeCell ref="B108:F108"/>
    <mergeCell ref="J108:K108"/>
    <mergeCell ref="L108:O108"/>
    <mergeCell ref="P108:Y108"/>
    <mergeCell ref="Z108:AA108"/>
    <mergeCell ref="B107:F107"/>
    <mergeCell ref="J107:K107"/>
    <mergeCell ref="L107:O107"/>
    <mergeCell ref="P107:Y107"/>
    <mergeCell ref="Z107:AA107"/>
    <mergeCell ref="B106:F106"/>
    <mergeCell ref="J106:K106"/>
    <mergeCell ref="L106:O106"/>
    <mergeCell ref="P106:Y106"/>
    <mergeCell ref="Z106:AA106"/>
    <mergeCell ref="B105:F105"/>
    <mergeCell ref="J105:K105"/>
    <mergeCell ref="L105:O105"/>
    <mergeCell ref="P105:Y105"/>
    <mergeCell ref="Z105:AA105"/>
    <mergeCell ref="B104:F104"/>
    <mergeCell ref="J104:K104"/>
    <mergeCell ref="L104:O104"/>
    <mergeCell ref="P104:Y104"/>
    <mergeCell ref="Z104:AA104"/>
    <mergeCell ref="B103:F103"/>
    <mergeCell ref="J103:K103"/>
    <mergeCell ref="L103:O103"/>
    <mergeCell ref="P103:Y103"/>
    <mergeCell ref="Z103:AA103"/>
    <mergeCell ref="B102:F102"/>
    <mergeCell ref="J102:K102"/>
    <mergeCell ref="L102:O102"/>
    <mergeCell ref="P102:Y102"/>
    <mergeCell ref="Z102:AA102"/>
    <mergeCell ref="B101:F101"/>
    <mergeCell ref="J101:K101"/>
    <mergeCell ref="L101:O101"/>
    <mergeCell ref="P101:Y101"/>
    <mergeCell ref="Z101:AA101"/>
    <mergeCell ref="B100:F100"/>
    <mergeCell ref="J100:K100"/>
    <mergeCell ref="L100:O100"/>
    <mergeCell ref="P100:Y100"/>
    <mergeCell ref="Z100:AA100"/>
    <mergeCell ref="B99:F99"/>
    <mergeCell ref="J99:K99"/>
    <mergeCell ref="L99:O99"/>
    <mergeCell ref="P99:Y99"/>
    <mergeCell ref="Z99:AA99"/>
    <mergeCell ref="B98:F98"/>
    <mergeCell ref="J98:K98"/>
    <mergeCell ref="L98:O98"/>
    <mergeCell ref="P98:Y98"/>
    <mergeCell ref="Z98:AA98"/>
    <mergeCell ref="B97:F97"/>
    <mergeCell ref="J97:K97"/>
    <mergeCell ref="L97:O97"/>
    <mergeCell ref="P97:Y97"/>
    <mergeCell ref="Z97:AA97"/>
    <mergeCell ref="B96:F96"/>
    <mergeCell ref="J96:K96"/>
    <mergeCell ref="L96:O96"/>
    <mergeCell ref="P96:Y96"/>
    <mergeCell ref="Z96:AA96"/>
    <mergeCell ref="B95:F95"/>
    <mergeCell ref="J95:K95"/>
    <mergeCell ref="L95:O95"/>
    <mergeCell ref="P95:Y95"/>
    <mergeCell ref="Z95:AA95"/>
    <mergeCell ref="B94:F94"/>
    <mergeCell ref="J94:K94"/>
    <mergeCell ref="L94:O94"/>
    <mergeCell ref="P94:Y94"/>
    <mergeCell ref="Z94:AA94"/>
    <mergeCell ref="B93:F93"/>
    <mergeCell ref="J93:K93"/>
    <mergeCell ref="L93:O93"/>
    <mergeCell ref="P93:Y93"/>
    <mergeCell ref="Z93:AA93"/>
    <mergeCell ref="B92:F92"/>
    <mergeCell ref="J92:K92"/>
    <mergeCell ref="L92:O92"/>
    <mergeCell ref="P92:Y92"/>
    <mergeCell ref="Z92:AA92"/>
    <mergeCell ref="B91:F91"/>
    <mergeCell ref="J91:K91"/>
    <mergeCell ref="L91:O91"/>
    <mergeCell ref="P91:Y91"/>
    <mergeCell ref="Z91:AA91"/>
    <mergeCell ref="B90:F90"/>
    <mergeCell ref="J90:K90"/>
    <mergeCell ref="L90:O90"/>
    <mergeCell ref="P90:Y90"/>
    <mergeCell ref="Z90:AA90"/>
    <mergeCell ref="B89:F89"/>
    <mergeCell ref="J89:K89"/>
    <mergeCell ref="L89:O89"/>
    <mergeCell ref="P89:Y89"/>
    <mergeCell ref="Z89:AA89"/>
    <mergeCell ref="B88:F88"/>
    <mergeCell ref="J88:K88"/>
    <mergeCell ref="L88:O88"/>
    <mergeCell ref="P88:Y88"/>
    <mergeCell ref="Z88:AA88"/>
    <mergeCell ref="B87:F87"/>
    <mergeCell ref="J87:K87"/>
    <mergeCell ref="L87:O87"/>
    <mergeCell ref="P87:Y87"/>
    <mergeCell ref="Z87:AA87"/>
    <mergeCell ref="B86:F86"/>
    <mergeCell ref="J86:K86"/>
    <mergeCell ref="L86:O86"/>
    <mergeCell ref="P86:Y86"/>
    <mergeCell ref="Z86:AA86"/>
    <mergeCell ref="B85:F85"/>
    <mergeCell ref="J85:K85"/>
    <mergeCell ref="L85:O85"/>
    <mergeCell ref="P85:Y85"/>
    <mergeCell ref="Z85:AA85"/>
    <mergeCell ref="B84:F84"/>
    <mergeCell ref="J84:K84"/>
    <mergeCell ref="L84:O84"/>
    <mergeCell ref="P84:Y84"/>
    <mergeCell ref="Z84:AA84"/>
    <mergeCell ref="B83:F83"/>
    <mergeCell ref="J83:K83"/>
    <mergeCell ref="L83:O83"/>
    <mergeCell ref="P83:Y83"/>
    <mergeCell ref="Z83:AA83"/>
    <mergeCell ref="B82:F82"/>
    <mergeCell ref="J82:K82"/>
    <mergeCell ref="L82:O82"/>
    <mergeCell ref="P82:Y82"/>
    <mergeCell ref="Z82:AA82"/>
    <mergeCell ref="B81:F81"/>
    <mergeCell ref="J81:K81"/>
    <mergeCell ref="L81:O81"/>
    <mergeCell ref="P81:Y81"/>
    <mergeCell ref="Z81:AA81"/>
    <mergeCell ref="B80:F80"/>
    <mergeCell ref="J80:K80"/>
    <mergeCell ref="L80:O80"/>
    <mergeCell ref="P80:Y80"/>
    <mergeCell ref="Z80:AA80"/>
    <mergeCell ref="B79:F79"/>
    <mergeCell ref="J79:K79"/>
    <mergeCell ref="L79:O79"/>
    <mergeCell ref="P79:Y79"/>
    <mergeCell ref="Z79:AA79"/>
    <mergeCell ref="B78:F78"/>
    <mergeCell ref="J78:K78"/>
    <mergeCell ref="L78:O78"/>
    <mergeCell ref="P78:Y78"/>
    <mergeCell ref="Z78:AA78"/>
    <mergeCell ref="B77:F77"/>
    <mergeCell ref="J77:K77"/>
    <mergeCell ref="L77:O77"/>
    <mergeCell ref="P77:Y77"/>
    <mergeCell ref="Z77:AA77"/>
    <mergeCell ref="B76:F76"/>
    <mergeCell ref="J76:K76"/>
    <mergeCell ref="L76:O76"/>
    <mergeCell ref="P76:Y76"/>
    <mergeCell ref="Z76:AA76"/>
    <mergeCell ref="B75:F75"/>
    <mergeCell ref="J75:K75"/>
    <mergeCell ref="L75:O75"/>
    <mergeCell ref="P75:Y75"/>
    <mergeCell ref="Z75:AA75"/>
    <mergeCell ref="B74:F74"/>
    <mergeCell ref="J74:K74"/>
    <mergeCell ref="L74:O74"/>
    <mergeCell ref="P74:Y74"/>
    <mergeCell ref="Z74:AA74"/>
    <mergeCell ref="B48:F48"/>
    <mergeCell ref="J48:K48"/>
    <mergeCell ref="L48:O48"/>
    <mergeCell ref="P48:Y48"/>
    <mergeCell ref="Z48:AA48"/>
    <mergeCell ref="Z70:AA70"/>
    <mergeCell ref="B62:F62"/>
    <mergeCell ref="J62:K62"/>
    <mergeCell ref="L62:O62"/>
    <mergeCell ref="P62:Y62"/>
    <mergeCell ref="Z62:AA62"/>
    <mergeCell ref="B61:F61"/>
    <mergeCell ref="J61:K61"/>
    <mergeCell ref="L61:O61"/>
    <mergeCell ref="P61:Y61"/>
    <mergeCell ref="Z61:AA61"/>
    <mergeCell ref="B60:F60"/>
    <mergeCell ref="J60:K60"/>
    <mergeCell ref="L60:O60"/>
    <mergeCell ref="B47:F47"/>
    <mergeCell ref="J47:K47"/>
    <mergeCell ref="L47:O47"/>
    <mergeCell ref="P47:Y47"/>
    <mergeCell ref="Z47:AA47"/>
    <mergeCell ref="B46:F46"/>
    <mergeCell ref="J46:K46"/>
    <mergeCell ref="L46:O46"/>
    <mergeCell ref="P46:Y46"/>
    <mergeCell ref="Z46:AA46"/>
    <mergeCell ref="B45:F45"/>
    <mergeCell ref="J45:K45"/>
    <mergeCell ref="L45:O45"/>
    <mergeCell ref="P45:Y45"/>
    <mergeCell ref="Z45:AA45"/>
    <mergeCell ref="B44:F44"/>
    <mergeCell ref="J44:K44"/>
    <mergeCell ref="L44:O44"/>
    <mergeCell ref="P44:Y44"/>
    <mergeCell ref="Z44:AA44"/>
    <mergeCell ref="B43:F43"/>
    <mergeCell ref="J43:K43"/>
    <mergeCell ref="L43:O43"/>
    <mergeCell ref="P43:Y43"/>
    <mergeCell ref="Z43:AA43"/>
    <mergeCell ref="B42:F42"/>
    <mergeCell ref="J42:K42"/>
    <mergeCell ref="L42:O42"/>
    <mergeCell ref="P42:Y42"/>
    <mergeCell ref="Z42:AA42"/>
    <mergeCell ref="B41:F41"/>
    <mergeCell ref="J41:K41"/>
    <mergeCell ref="L41:O41"/>
    <mergeCell ref="P41:Y41"/>
    <mergeCell ref="Z41:AA41"/>
    <mergeCell ref="B40:F40"/>
    <mergeCell ref="J40:K40"/>
    <mergeCell ref="L40:O40"/>
    <mergeCell ref="P40:Y40"/>
    <mergeCell ref="Z40:AA40"/>
    <mergeCell ref="B39:F39"/>
    <mergeCell ref="J39:K39"/>
    <mergeCell ref="L39:O39"/>
    <mergeCell ref="P39:Y39"/>
    <mergeCell ref="Z39:AA39"/>
    <mergeCell ref="B38:F38"/>
    <mergeCell ref="J38:K38"/>
    <mergeCell ref="L38:O38"/>
    <mergeCell ref="P38:Y38"/>
    <mergeCell ref="Z38:AA38"/>
    <mergeCell ref="B37:F37"/>
    <mergeCell ref="J37:K37"/>
    <mergeCell ref="L37:O37"/>
    <mergeCell ref="P37:Y37"/>
    <mergeCell ref="Z37:AA37"/>
    <mergeCell ref="B36:F36"/>
    <mergeCell ref="J36:K36"/>
    <mergeCell ref="L36:O36"/>
    <mergeCell ref="P36:Y36"/>
    <mergeCell ref="Z36:AA36"/>
    <mergeCell ref="B35:F35"/>
    <mergeCell ref="J35:K35"/>
    <mergeCell ref="L35:O35"/>
    <mergeCell ref="P35:Y35"/>
    <mergeCell ref="Z35:AA35"/>
    <mergeCell ref="B30:F30"/>
    <mergeCell ref="J30:K30"/>
    <mergeCell ref="L30:O30"/>
    <mergeCell ref="P30:Y30"/>
    <mergeCell ref="Z30:AA30"/>
    <mergeCell ref="B34:F34"/>
    <mergeCell ref="J34:K34"/>
    <mergeCell ref="L34:O34"/>
    <mergeCell ref="P34:Y34"/>
    <mergeCell ref="Z34:AA34"/>
    <mergeCell ref="B33:F33"/>
    <mergeCell ref="J33:K33"/>
    <mergeCell ref="L33:O33"/>
    <mergeCell ref="P33:Y33"/>
    <mergeCell ref="Z33:AA33"/>
    <mergeCell ref="B32:F32"/>
    <mergeCell ref="J32:K32"/>
    <mergeCell ref="L32:O32"/>
    <mergeCell ref="P32:Y32"/>
    <mergeCell ref="B29:F29"/>
    <mergeCell ref="J29:K29"/>
    <mergeCell ref="L29:O29"/>
    <mergeCell ref="P29:Y29"/>
    <mergeCell ref="Z29:AA29"/>
    <mergeCell ref="B28:F28"/>
    <mergeCell ref="J28:K28"/>
    <mergeCell ref="L28:O28"/>
    <mergeCell ref="P28:Y28"/>
    <mergeCell ref="Z28:AA28"/>
    <mergeCell ref="P24:Y24"/>
    <mergeCell ref="Z24:AA24"/>
    <mergeCell ref="B27:F27"/>
    <mergeCell ref="J27:K27"/>
    <mergeCell ref="L27:O27"/>
    <mergeCell ref="P27:Y27"/>
    <mergeCell ref="Z27:AA27"/>
    <mergeCell ref="B26:F26"/>
    <mergeCell ref="J26:K26"/>
    <mergeCell ref="L26:O26"/>
    <mergeCell ref="P26:Y26"/>
    <mergeCell ref="Z26:AA26"/>
    <mergeCell ref="B71:F71"/>
    <mergeCell ref="J71:K71"/>
    <mergeCell ref="L71:O71"/>
    <mergeCell ref="P71:Y71"/>
    <mergeCell ref="Z71:AA71"/>
    <mergeCell ref="B70:F70"/>
    <mergeCell ref="J70:K70"/>
    <mergeCell ref="L70:O70"/>
    <mergeCell ref="P70:Y70"/>
    <mergeCell ref="B73:F73"/>
    <mergeCell ref="J73:K73"/>
    <mergeCell ref="L73:O73"/>
    <mergeCell ref="P73:Y73"/>
    <mergeCell ref="Z73:AA73"/>
    <mergeCell ref="B72:F72"/>
    <mergeCell ref="J72:K72"/>
    <mergeCell ref="L72:O72"/>
    <mergeCell ref="P72:Y72"/>
    <mergeCell ref="Z72:AA72"/>
    <mergeCell ref="P60:Y60"/>
    <mergeCell ref="Z60:AA60"/>
    <mergeCell ref="B59:F59"/>
    <mergeCell ref="J59:K59"/>
    <mergeCell ref="L59:O59"/>
    <mergeCell ref="P59:Y59"/>
    <mergeCell ref="Z59:AA59"/>
    <mergeCell ref="B58:F58"/>
    <mergeCell ref="J58:K58"/>
    <mergeCell ref="L58:O58"/>
    <mergeCell ref="P58:Y58"/>
    <mergeCell ref="Z58:AA58"/>
    <mergeCell ref="B57:F57"/>
    <mergeCell ref="J57:K57"/>
    <mergeCell ref="L57:O57"/>
    <mergeCell ref="P57:Y57"/>
    <mergeCell ref="Z57:AA57"/>
    <mergeCell ref="B51:F51"/>
    <mergeCell ref="J51:K51"/>
    <mergeCell ref="L51:O51"/>
    <mergeCell ref="P51:Y51"/>
    <mergeCell ref="Z51:AA51"/>
    <mergeCell ref="J56:K56"/>
    <mergeCell ref="B52:F52"/>
    <mergeCell ref="B53:F53"/>
    <mergeCell ref="B54:F54"/>
    <mergeCell ref="B55:F55"/>
    <mergeCell ref="B56:F56"/>
    <mergeCell ref="B50:F50"/>
    <mergeCell ref="J50:K50"/>
    <mergeCell ref="L50:O50"/>
    <mergeCell ref="P50:Y50"/>
    <mergeCell ref="Z50:AA50"/>
    <mergeCell ref="B49:F49"/>
    <mergeCell ref="J49:K49"/>
    <mergeCell ref="L49:O49"/>
    <mergeCell ref="P49:Y49"/>
    <mergeCell ref="Z49:AA49"/>
    <mergeCell ref="Z32:AA32"/>
    <mergeCell ref="B31:F31"/>
    <mergeCell ref="J31:K31"/>
    <mergeCell ref="L31:O31"/>
    <mergeCell ref="P31:Y31"/>
    <mergeCell ref="Z31:AA31"/>
    <mergeCell ref="B22:F22"/>
    <mergeCell ref="J22:K22"/>
    <mergeCell ref="L22:O22"/>
    <mergeCell ref="P22:Y22"/>
    <mergeCell ref="Z22:AA22"/>
    <mergeCell ref="B23:F23"/>
    <mergeCell ref="J23:K23"/>
    <mergeCell ref="L23:O23"/>
    <mergeCell ref="P23:Y23"/>
    <mergeCell ref="Z23:AA23"/>
    <mergeCell ref="B25:F25"/>
    <mergeCell ref="J25:K25"/>
    <mergeCell ref="L25:O25"/>
    <mergeCell ref="P25:Y25"/>
    <mergeCell ref="Z25:AA25"/>
    <mergeCell ref="B24:F24"/>
    <mergeCell ref="J24:K24"/>
    <mergeCell ref="L24:O24"/>
    <mergeCell ref="B21:F21"/>
    <mergeCell ref="J21:K21"/>
    <mergeCell ref="L21:O21"/>
    <mergeCell ref="P21:Y21"/>
    <mergeCell ref="Z21:AA21"/>
    <mergeCell ref="B20:F20"/>
    <mergeCell ref="J20:K20"/>
    <mergeCell ref="L20:O20"/>
    <mergeCell ref="P20:Y20"/>
    <mergeCell ref="Z20:AA20"/>
    <mergeCell ref="B19:F19"/>
    <mergeCell ref="J19:K19"/>
    <mergeCell ref="L19:O19"/>
    <mergeCell ref="P19:Y19"/>
    <mergeCell ref="Z19:AA19"/>
    <mergeCell ref="B18:F18"/>
    <mergeCell ref="J18:K18"/>
    <mergeCell ref="L18:O18"/>
    <mergeCell ref="P18:Y18"/>
    <mergeCell ref="Z18:AA18"/>
    <mergeCell ref="B17:F17"/>
    <mergeCell ref="J17:K17"/>
    <mergeCell ref="L17:O17"/>
    <mergeCell ref="P17:Y17"/>
    <mergeCell ref="Z17:AA17"/>
    <mergeCell ref="B16:F16"/>
    <mergeCell ref="J16:K16"/>
    <mergeCell ref="L16:O16"/>
    <mergeCell ref="P16:Y16"/>
    <mergeCell ref="Z16:AA16"/>
    <mergeCell ref="B15:F15"/>
    <mergeCell ref="J15:K15"/>
    <mergeCell ref="L15:O15"/>
    <mergeCell ref="P15:Y15"/>
    <mergeCell ref="Z15:AA15"/>
    <mergeCell ref="B14:F14"/>
    <mergeCell ref="J14:K14"/>
    <mergeCell ref="L14:O14"/>
    <mergeCell ref="P14:Y14"/>
    <mergeCell ref="Z14:AA14"/>
    <mergeCell ref="B13:F13"/>
    <mergeCell ref="J13:K13"/>
    <mergeCell ref="L13:O13"/>
    <mergeCell ref="P13:Y13"/>
    <mergeCell ref="Z13:AA13"/>
    <mergeCell ref="B12:F12"/>
    <mergeCell ref="J12:K12"/>
    <mergeCell ref="L12:O12"/>
    <mergeCell ref="P12:Y12"/>
    <mergeCell ref="Z12:AA12"/>
    <mergeCell ref="B2:AB2"/>
    <mergeCell ref="B9:AB9"/>
    <mergeCell ref="E4:T4"/>
    <mergeCell ref="E5:T5"/>
    <mergeCell ref="E6:T6"/>
    <mergeCell ref="L10:O10"/>
    <mergeCell ref="P10:Y10"/>
    <mergeCell ref="Z10:AA10"/>
    <mergeCell ref="B4:D4"/>
    <mergeCell ref="B5:D5"/>
    <mergeCell ref="B6:D6"/>
    <mergeCell ref="E7:F7"/>
    <mergeCell ref="B7:D7"/>
    <mergeCell ref="G7:L7"/>
    <mergeCell ref="Z11:AA11"/>
    <mergeCell ref="P11:Y11"/>
    <mergeCell ref="L11:O11"/>
    <mergeCell ref="J11:K11"/>
    <mergeCell ref="B11:F11"/>
    <mergeCell ref="J10:K10"/>
    <mergeCell ref="B10:F10"/>
    <mergeCell ref="G10:H10"/>
    <mergeCell ref="M7:N7"/>
    <mergeCell ref="O7:T7"/>
  </mergeCells>
  <phoneticPr fontId="2"/>
  <dataValidations count="2">
    <dataValidation type="list" allowBlank="1" showInputMessage="1" showErrorMessage="1" sqref="L11:M110" xr:uid="{00000000-0002-0000-0200-000000000000}">
      <formula1>INDIRECT(J11)</formula1>
    </dataValidation>
    <dataValidation type="list" allowBlank="1" showInputMessage="1" showErrorMessage="1" sqref="P11:P110" xr:uid="{00000000-0002-0000-0200-000001000000}">
      <formula1>INDIRECT(L11)</formula1>
    </dataValidation>
  </dataValidations>
  <pageMargins left="0.39370078740157483" right="0.19685039370078741" top="0.19685039370078741" bottom="0.19685039370078741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'（使用しない）データ入力規則'!$H$3:$H$4</xm:f>
          </x14:formula1>
          <xm:sqref>I11:I110</xm:sqref>
        </x14:dataValidation>
        <x14:dataValidation type="list" allowBlank="1" showInputMessage="1" showErrorMessage="1" xr:uid="{00000000-0002-0000-0200-000003000000}">
          <x14:formula1>
            <xm:f>'（使用しない）データ入力規則'!$A$3:$A$8</xm:f>
          </x14:formula1>
          <xm:sqref>J12:J110 J11:K11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4.9989318521683403E-2"/>
    <pageSetUpPr fitToPage="1"/>
  </sheetPr>
  <dimension ref="A3:AA106"/>
  <sheetViews>
    <sheetView topLeftCell="Q2" zoomScale="55" zoomScaleNormal="55" workbookViewId="0">
      <pane xSplit="2" ySplit="6" topLeftCell="S8" activePane="bottomRight" state="frozen"/>
      <selection activeCell="Q2" sqref="Q2"/>
      <selection pane="topRight" activeCell="S2" sqref="S2"/>
      <selection pane="bottomLeft" activeCell="Q8" sqref="Q8"/>
      <selection pane="bottomRight" activeCell="Y3" sqref="Y3:AA4"/>
    </sheetView>
  </sheetViews>
  <sheetFormatPr defaultRowHeight="18" customHeight="1" x14ac:dyDescent="0.15"/>
  <cols>
    <col min="1" max="1" width="9" customWidth="1"/>
    <col min="2" max="3" width="3.875" bestFit="1" customWidth="1"/>
    <col min="4" max="4" width="5.625" style="7" bestFit="1" customWidth="1"/>
    <col min="5" max="5" width="9.25" bestFit="1" customWidth="1"/>
    <col min="6" max="6" width="10.125" bestFit="1" customWidth="1"/>
    <col min="7" max="7" width="23.875" bestFit="1" customWidth="1"/>
    <col min="8" max="10" width="5.625" bestFit="1" customWidth="1"/>
    <col min="11" max="11" width="11.25" bestFit="1" customWidth="1"/>
    <col min="12" max="12" width="21.75" bestFit="1" customWidth="1"/>
    <col min="13" max="13" width="49.375" bestFit="1" customWidth="1"/>
    <col min="14" max="16" width="5.625" customWidth="1"/>
    <col min="17" max="17" width="6" customWidth="1"/>
    <col min="18" max="18" width="6.75" style="7" bestFit="1" customWidth="1"/>
    <col min="19" max="19" width="14.75" bestFit="1" customWidth="1"/>
    <col min="20" max="20" width="19.25" customWidth="1"/>
    <col min="21" max="21" width="94.125" bestFit="1" customWidth="1"/>
    <col min="22" max="22" width="10.5" bestFit="1" customWidth="1"/>
    <col min="23" max="23" width="4.875" bestFit="1" customWidth="1"/>
    <col min="24" max="24" width="12.125" bestFit="1" customWidth="1"/>
    <col min="25" max="25" width="46.375" customWidth="1"/>
    <col min="26" max="27" width="10.5" bestFit="1" customWidth="1"/>
  </cols>
  <sheetData>
    <row r="3" spans="1:27" ht="18" customHeight="1" x14ac:dyDescent="0.15">
      <c r="R3" s="272" t="s">
        <v>679</v>
      </c>
      <c r="S3" s="272"/>
      <c r="T3" s="272"/>
      <c r="U3" s="271" t="str">
        <f>入力シート!$E$4</f>
        <v>○○公民館</v>
      </c>
      <c r="V3" s="272" t="s">
        <v>680</v>
      </c>
      <c r="W3" s="272"/>
      <c r="X3" s="272"/>
      <c r="Y3" s="270">
        <f>入力シート!$O$7</f>
        <v>43656</v>
      </c>
      <c r="Z3" s="271"/>
      <c r="AA3" s="271"/>
    </row>
    <row r="4" spans="1:27" ht="18" customHeight="1" x14ac:dyDescent="0.15">
      <c r="R4" s="272"/>
      <c r="S4" s="272"/>
      <c r="T4" s="272"/>
      <c r="U4" s="271"/>
      <c r="V4" s="272"/>
      <c r="W4" s="272"/>
      <c r="X4" s="272"/>
      <c r="Y4" s="271"/>
      <c r="Z4" s="271"/>
      <c r="AA4" s="271"/>
    </row>
    <row r="5" spans="1:27" ht="18" customHeight="1" x14ac:dyDescent="0.15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R5" s="272" t="s">
        <v>287</v>
      </c>
      <c r="S5" s="272"/>
      <c r="T5" s="272"/>
      <c r="U5" s="272"/>
      <c r="V5" s="272"/>
      <c r="W5" s="272"/>
      <c r="X5" s="272"/>
      <c r="Y5" s="272"/>
      <c r="Z5" s="272"/>
      <c r="AA5" s="272"/>
    </row>
    <row r="6" spans="1:27" ht="18" customHeight="1" x14ac:dyDescent="0.15">
      <c r="B6" s="7" t="s">
        <v>290</v>
      </c>
      <c r="C6" s="7"/>
      <c r="E6" s="34" t="s">
        <v>288</v>
      </c>
      <c r="F6" s="34" t="s">
        <v>36</v>
      </c>
      <c r="G6" s="34" t="s">
        <v>289</v>
      </c>
      <c r="H6" s="7" t="s">
        <v>253</v>
      </c>
      <c r="I6" s="7" t="s">
        <v>2</v>
      </c>
      <c r="J6" s="7" t="s">
        <v>284</v>
      </c>
      <c r="K6" s="7" t="s">
        <v>279</v>
      </c>
      <c r="L6" s="7" t="s">
        <v>280</v>
      </c>
      <c r="M6" s="7" t="s">
        <v>281</v>
      </c>
      <c r="N6" s="7" t="s">
        <v>0</v>
      </c>
      <c r="R6" s="272"/>
      <c r="S6" s="272"/>
      <c r="T6" s="272"/>
      <c r="U6" s="272"/>
      <c r="V6" s="272"/>
      <c r="W6" s="272"/>
      <c r="X6" s="272"/>
      <c r="Y6" s="272"/>
      <c r="Z6" s="272"/>
      <c r="AA6" s="272"/>
    </row>
    <row r="7" spans="1:27" ht="27.75" customHeight="1" x14ac:dyDescent="0.15">
      <c r="A7">
        <v>1</v>
      </c>
      <c r="B7" t="str">
        <f t="shared" ref="B7:B38" si="0">IF(C6=C7,"",C7)</f>
        <v/>
      </c>
      <c r="C7">
        <f t="shared" ref="C7:C38" si="1">IF(D7="○",C6+1,C6)</f>
        <v>0</v>
      </c>
      <c r="D7" s="7" t="str">
        <f>IF(F7="","",IF(COUNTIF($F7:$F$106,F7)&gt;1,"重複","○"))</f>
        <v/>
      </c>
      <c r="E7">
        <f>SUMIFS($H$7:$H$106,$F$7:$F$106,F7)</f>
        <v>0</v>
      </c>
      <c r="F7" t="str">
        <f>入力シート!Z11</f>
        <v/>
      </c>
      <c r="G7">
        <f>入力シート!B11</f>
        <v>0</v>
      </c>
      <c r="H7">
        <f>入力シート!G11</f>
        <v>0</v>
      </c>
      <c r="I7" t="str">
        <f>入力シート!H11</f>
        <v/>
      </c>
      <c r="J7">
        <f>入力シート!I11</f>
        <v>0</v>
      </c>
      <c r="K7">
        <f>入力シート!J11</f>
        <v>0</v>
      </c>
      <c r="L7">
        <f>入力シート!L11</f>
        <v>0</v>
      </c>
      <c r="M7">
        <f>入力シート!P11</f>
        <v>0</v>
      </c>
      <c r="N7" t="str">
        <f>入力シート!AB11</f>
        <v/>
      </c>
      <c r="R7" s="32" t="s">
        <v>286</v>
      </c>
      <c r="S7" s="201" t="s">
        <v>279</v>
      </c>
      <c r="T7" s="201" t="s">
        <v>280</v>
      </c>
      <c r="U7" s="201" t="s">
        <v>281</v>
      </c>
      <c r="V7" s="273" t="s">
        <v>253</v>
      </c>
      <c r="W7" s="273"/>
      <c r="X7" s="201" t="s">
        <v>36</v>
      </c>
      <c r="Y7" s="206" t="s">
        <v>681</v>
      </c>
      <c r="Z7" s="201" t="s">
        <v>0</v>
      </c>
      <c r="AA7" s="33" t="s">
        <v>1</v>
      </c>
    </row>
    <row r="8" spans="1:27" ht="24.75" customHeight="1" x14ac:dyDescent="0.15">
      <c r="A8">
        <v>2</v>
      </c>
      <c r="B8" t="str">
        <f t="shared" si="0"/>
        <v/>
      </c>
      <c r="C8">
        <f t="shared" si="1"/>
        <v>0</v>
      </c>
      <c r="D8" s="7" t="str">
        <f>IF(F8="","",IF(COUNTIF($F8:$F$106,F8)&gt;1,"重複","○"))</f>
        <v/>
      </c>
      <c r="E8">
        <f t="shared" ref="E8:E71" si="2">SUMIFS($H$7:$H$94,$F$7:$F$94,F8)</f>
        <v>0</v>
      </c>
      <c r="F8" t="str">
        <f>入力シート!Z12</f>
        <v/>
      </c>
      <c r="G8">
        <f>入力シート!B12</f>
        <v>0</v>
      </c>
      <c r="H8">
        <f>入力シート!G12</f>
        <v>0</v>
      </c>
      <c r="I8" t="str">
        <f>入力シート!H12</f>
        <v/>
      </c>
      <c r="J8">
        <f>入力シート!I12</f>
        <v>0</v>
      </c>
      <c r="K8">
        <f>入力シート!J12</f>
        <v>0</v>
      </c>
      <c r="L8">
        <f>入力シート!L12</f>
        <v>0</v>
      </c>
      <c r="M8">
        <f>入力シート!P12</f>
        <v>0</v>
      </c>
      <c r="N8" t="str">
        <f>入力シート!AB12</f>
        <v/>
      </c>
      <c r="R8" s="202">
        <v>1</v>
      </c>
      <c r="S8" s="203" t="e">
        <f>VLOOKUP($R8,$B$7:$N$106,10,)</f>
        <v>#N/A</v>
      </c>
      <c r="T8" s="203" t="e">
        <f>VLOOKUP($R8,$B$7:$N$106,11,)</f>
        <v>#N/A</v>
      </c>
      <c r="U8" s="204" t="e">
        <f>VLOOKUP($R8,$B$7:$N$106,12,)</f>
        <v>#N/A</v>
      </c>
      <c r="V8" s="203" t="e">
        <f>VLOOKUP($R8,$B$7:$N$106,4,)</f>
        <v>#N/A</v>
      </c>
      <c r="W8" s="203" t="s">
        <v>291</v>
      </c>
      <c r="X8" s="203" t="e">
        <f>VLOOKUP($R8,$B$7:$N$106,5,)</f>
        <v>#N/A</v>
      </c>
      <c r="Y8" s="203" t="e">
        <f>RIGHT(RIGHT($U8,LEN($U8)-FIND(":",$U8)),LEN(RIGHT($U8,LEN($U8)-FIND(":",$U8)))-FIND(":",RIGHT($U8,LEN($U8)-FIND(":",$U8))))</f>
        <v>#N/A</v>
      </c>
      <c r="Z8" s="203" t="e">
        <f>VLOOKUP($R8,$B$7:$N$106,13,)</f>
        <v>#N/A</v>
      </c>
      <c r="AA8" s="205" t="e">
        <f>VLOOKUP($R8,$B$7:$N$106,9,)</f>
        <v>#N/A</v>
      </c>
    </row>
    <row r="9" spans="1:27" ht="24.75" customHeight="1" x14ac:dyDescent="0.15">
      <c r="A9">
        <v>3</v>
      </c>
      <c r="B9" t="str">
        <f t="shared" si="0"/>
        <v/>
      </c>
      <c r="C9">
        <f t="shared" si="1"/>
        <v>0</v>
      </c>
      <c r="D9" s="7" t="str">
        <f>IF(F9="","",IF(COUNTIF($F9:$F$106,F9)&gt;1,"重複","○"))</f>
        <v/>
      </c>
      <c r="E9">
        <f t="shared" si="2"/>
        <v>0</v>
      </c>
      <c r="F9" t="str">
        <f>入力シート!Z13</f>
        <v/>
      </c>
      <c r="G9">
        <f>入力シート!B13</f>
        <v>0</v>
      </c>
      <c r="H9">
        <f>入力シート!G13</f>
        <v>0</v>
      </c>
      <c r="I9" t="str">
        <f>入力シート!H13</f>
        <v/>
      </c>
      <c r="J9">
        <f>入力シート!I13</f>
        <v>0</v>
      </c>
      <c r="K9">
        <f>入力シート!J13</f>
        <v>0</v>
      </c>
      <c r="L9">
        <f>入力シート!L13</f>
        <v>0</v>
      </c>
      <c r="M9">
        <f>入力シート!P13</f>
        <v>0</v>
      </c>
      <c r="N9" t="str">
        <f>入力シート!AB13</f>
        <v/>
      </c>
      <c r="R9" s="202">
        <v>2</v>
      </c>
      <c r="S9" s="203" t="e">
        <f t="shared" ref="S9:S57" si="3">VLOOKUP($R9,$B$7:$N$106,10,)</f>
        <v>#N/A</v>
      </c>
      <c r="T9" s="203" t="e">
        <f t="shared" ref="T9:T57" si="4">VLOOKUP($R9,$B$7:$N$106,11,)</f>
        <v>#N/A</v>
      </c>
      <c r="U9" s="204" t="e">
        <f t="shared" ref="U9:U57" si="5">VLOOKUP($R9,$B$7:$N$106,12,)</f>
        <v>#N/A</v>
      </c>
      <c r="V9" s="203" t="e">
        <f t="shared" ref="V9:V57" si="6">VLOOKUP($R9,$B$7:$N$106,4,)</f>
        <v>#N/A</v>
      </c>
      <c r="W9" s="203" t="s">
        <v>291</v>
      </c>
      <c r="X9" s="203" t="e">
        <f t="shared" ref="X9:X57" si="7">VLOOKUP($R9,$B$7:$N$106,5,)</f>
        <v>#N/A</v>
      </c>
      <c r="Y9" s="203" t="e">
        <f t="shared" ref="Y9:Y57" si="8">RIGHT(RIGHT($U9,LEN($U9)-FIND(":",$U9)),LEN(RIGHT($U9,LEN($U9)-FIND(":",$U9)))-FIND(":",RIGHT($U9,LEN($U9)-FIND(":",$U9))))</f>
        <v>#N/A</v>
      </c>
      <c r="Z9" s="203" t="e">
        <f t="shared" ref="Z9:Z57" si="9">VLOOKUP($R9,$B$7:$N$106,13,)</f>
        <v>#N/A</v>
      </c>
      <c r="AA9" s="205" t="e">
        <f t="shared" ref="AA9:AA57" si="10">VLOOKUP($R9,$B$7:$N$106,9,)</f>
        <v>#N/A</v>
      </c>
    </row>
    <row r="10" spans="1:27" ht="24.75" customHeight="1" x14ac:dyDescent="0.15">
      <c r="A10">
        <v>4</v>
      </c>
      <c r="B10" t="str">
        <f t="shared" si="0"/>
        <v/>
      </c>
      <c r="C10">
        <f t="shared" si="1"/>
        <v>0</v>
      </c>
      <c r="D10" s="7" t="str">
        <f>IF(F10="","",IF(COUNTIF($F10:$F$106,F10)&gt;1,"重複","○"))</f>
        <v/>
      </c>
      <c r="E10">
        <f t="shared" si="2"/>
        <v>0</v>
      </c>
      <c r="F10" t="str">
        <f>入力シート!Z14</f>
        <v/>
      </c>
      <c r="G10">
        <f>入力シート!B14</f>
        <v>0</v>
      </c>
      <c r="H10">
        <f>入力シート!G14</f>
        <v>0</v>
      </c>
      <c r="I10" t="str">
        <f>入力シート!H14</f>
        <v/>
      </c>
      <c r="J10">
        <f>入力シート!I14</f>
        <v>0</v>
      </c>
      <c r="K10">
        <f>入力シート!J14</f>
        <v>0</v>
      </c>
      <c r="L10">
        <f>入力シート!L14</f>
        <v>0</v>
      </c>
      <c r="M10">
        <f>入力シート!P14</f>
        <v>0</v>
      </c>
      <c r="N10" t="str">
        <f>入力シート!AB14</f>
        <v/>
      </c>
      <c r="R10" s="202">
        <v>3</v>
      </c>
      <c r="S10" s="203" t="e">
        <f t="shared" si="3"/>
        <v>#N/A</v>
      </c>
      <c r="T10" s="203" t="e">
        <f t="shared" si="4"/>
        <v>#N/A</v>
      </c>
      <c r="U10" s="204" t="e">
        <f t="shared" si="5"/>
        <v>#N/A</v>
      </c>
      <c r="V10" s="203" t="e">
        <f t="shared" si="6"/>
        <v>#N/A</v>
      </c>
      <c r="W10" s="203" t="s">
        <v>291</v>
      </c>
      <c r="X10" s="203" t="e">
        <f t="shared" si="7"/>
        <v>#N/A</v>
      </c>
      <c r="Y10" s="203" t="e">
        <f t="shared" si="8"/>
        <v>#N/A</v>
      </c>
      <c r="Z10" s="203" t="e">
        <f t="shared" si="9"/>
        <v>#N/A</v>
      </c>
      <c r="AA10" s="205" t="e">
        <f t="shared" si="10"/>
        <v>#N/A</v>
      </c>
    </row>
    <row r="11" spans="1:27" ht="24.75" customHeight="1" x14ac:dyDescent="0.15">
      <c r="A11">
        <v>5</v>
      </c>
      <c r="B11" t="str">
        <f t="shared" si="0"/>
        <v/>
      </c>
      <c r="C11">
        <f t="shared" si="1"/>
        <v>0</v>
      </c>
      <c r="D11" s="7" t="str">
        <f>IF(F11="","",IF(COUNTIF($F11:$F$106,F11)&gt;1,"重複","○"))</f>
        <v/>
      </c>
      <c r="E11">
        <f t="shared" si="2"/>
        <v>0</v>
      </c>
      <c r="F11" t="str">
        <f>入力シート!Z15</f>
        <v/>
      </c>
      <c r="G11">
        <f>入力シート!B15</f>
        <v>0</v>
      </c>
      <c r="H11">
        <f>入力シート!G15</f>
        <v>0</v>
      </c>
      <c r="I11" t="str">
        <f>入力シート!H15</f>
        <v/>
      </c>
      <c r="J11">
        <f>入力シート!I15</f>
        <v>0</v>
      </c>
      <c r="K11">
        <f>入力シート!J15</f>
        <v>0</v>
      </c>
      <c r="L11">
        <f>入力シート!L15</f>
        <v>0</v>
      </c>
      <c r="M11">
        <f>入力シート!P15</f>
        <v>0</v>
      </c>
      <c r="N11" t="str">
        <f>入力シート!AB15</f>
        <v/>
      </c>
      <c r="R11" s="202">
        <v>4</v>
      </c>
      <c r="S11" s="203" t="e">
        <f t="shared" si="3"/>
        <v>#N/A</v>
      </c>
      <c r="T11" s="203" t="e">
        <f t="shared" si="4"/>
        <v>#N/A</v>
      </c>
      <c r="U11" s="204" t="e">
        <f t="shared" si="5"/>
        <v>#N/A</v>
      </c>
      <c r="V11" s="203" t="e">
        <f t="shared" si="6"/>
        <v>#N/A</v>
      </c>
      <c r="W11" s="203" t="s">
        <v>291</v>
      </c>
      <c r="X11" s="203" t="e">
        <f t="shared" si="7"/>
        <v>#N/A</v>
      </c>
      <c r="Y11" s="203" t="e">
        <f t="shared" si="8"/>
        <v>#N/A</v>
      </c>
      <c r="Z11" s="203" t="e">
        <f t="shared" si="9"/>
        <v>#N/A</v>
      </c>
      <c r="AA11" s="205" t="e">
        <f t="shared" si="10"/>
        <v>#N/A</v>
      </c>
    </row>
    <row r="12" spans="1:27" ht="24.75" customHeight="1" x14ac:dyDescent="0.15">
      <c r="A12">
        <v>6</v>
      </c>
      <c r="B12" t="str">
        <f t="shared" si="0"/>
        <v/>
      </c>
      <c r="C12">
        <f t="shared" si="1"/>
        <v>0</v>
      </c>
      <c r="D12" s="7" t="str">
        <f>IF(F12="","",IF(COUNTIF($F12:$F$106,F12)&gt;1,"重複","○"))</f>
        <v/>
      </c>
      <c r="E12">
        <f t="shared" si="2"/>
        <v>0</v>
      </c>
      <c r="F12" t="str">
        <f>入力シート!Z16</f>
        <v/>
      </c>
      <c r="G12">
        <f>入力シート!B16</f>
        <v>0</v>
      </c>
      <c r="H12">
        <f>入力シート!G16</f>
        <v>0</v>
      </c>
      <c r="I12" t="str">
        <f>入力シート!H16</f>
        <v/>
      </c>
      <c r="J12">
        <f>入力シート!I16</f>
        <v>0</v>
      </c>
      <c r="K12">
        <f>入力シート!J16</f>
        <v>0</v>
      </c>
      <c r="L12">
        <f>入力シート!L16</f>
        <v>0</v>
      </c>
      <c r="M12">
        <f>入力シート!P16</f>
        <v>0</v>
      </c>
      <c r="N12" t="str">
        <f>入力シート!AB16</f>
        <v/>
      </c>
      <c r="R12" s="202">
        <v>5</v>
      </c>
      <c r="S12" s="203" t="e">
        <f t="shared" si="3"/>
        <v>#N/A</v>
      </c>
      <c r="T12" s="203" t="e">
        <f t="shared" si="4"/>
        <v>#N/A</v>
      </c>
      <c r="U12" s="204" t="e">
        <f t="shared" si="5"/>
        <v>#N/A</v>
      </c>
      <c r="V12" s="203" t="e">
        <f t="shared" si="6"/>
        <v>#N/A</v>
      </c>
      <c r="W12" s="203" t="s">
        <v>291</v>
      </c>
      <c r="X12" s="203" t="e">
        <f t="shared" si="7"/>
        <v>#N/A</v>
      </c>
      <c r="Y12" s="203" t="e">
        <f t="shared" si="8"/>
        <v>#N/A</v>
      </c>
      <c r="Z12" s="203" t="e">
        <f t="shared" si="9"/>
        <v>#N/A</v>
      </c>
      <c r="AA12" s="205" t="e">
        <f t="shared" si="10"/>
        <v>#N/A</v>
      </c>
    </row>
    <row r="13" spans="1:27" ht="24.75" customHeight="1" x14ac:dyDescent="0.15">
      <c r="A13">
        <v>7</v>
      </c>
      <c r="B13" t="str">
        <f t="shared" si="0"/>
        <v/>
      </c>
      <c r="C13">
        <f t="shared" si="1"/>
        <v>0</v>
      </c>
      <c r="D13" s="7" t="str">
        <f>IF(F13="","",IF(COUNTIF($F13:$F$106,F13)&gt;1,"重複","○"))</f>
        <v/>
      </c>
      <c r="E13">
        <f t="shared" si="2"/>
        <v>0</v>
      </c>
      <c r="F13" t="str">
        <f>入力シート!Z17</f>
        <v/>
      </c>
      <c r="G13">
        <f>入力シート!B17</f>
        <v>0</v>
      </c>
      <c r="H13">
        <f>入力シート!G17</f>
        <v>0</v>
      </c>
      <c r="I13" t="str">
        <f>入力シート!H17</f>
        <v/>
      </c>
      <c r="J13">
        <f>入力シート!I17</f>
        <v>0</v>
      </c>
      <c r="K13">
        <f>入力シート!J17</f>
        <v>0</v>
      </c>
      <c r="L13">
        <f>入力シート!L17</f>
        <v>0</v>
      </c>
      <c r="M13">
        <f>入力シート!P17</f>
        <v>0</v>
      </c>
      <c r="N13" t="str">
        <f>入力シート!AB17</f>
        <v/>
      </c>
      <c r="R13" s="202">
        <v>6</v>
      </c>
      <c r="S13" s="203" t="e">
        <f t="shared" si="3"/>
        <v>#N/A</v>
      </c>
      <c r="T13" s="203" t="e">
        <f t="shared" si="4"/>
        <v>#N/A</v>
      </c>
      <c r="U13" s="204" t="e">
        <f t="shared" si="5"/>
        <v>#N/A</v>
      </c>
      <c r="V13" s="203" t="e">
        <f t="shared" si="6"/>
        <v>#N/A</v>
      </c>
      <c r="W13" s="203" t="s">
        <v>291</v>
      </c>
      <c r="X13" s="203" t="e">
        <f t="shared" si="7"/>
        <v>#N/A</v>
      </c>
      <c r="Y13" s="203" t="e">
        <f t="shared" si="8"/>
        <v>#N/A</v>
      </c>
      <c r="Z13" s="203" t="e">
        <f t="shared" si="9"/>
        <v>#N/A</v>
      </c>
      <c r="AA13" s="205" t="e">
        <f t="shared" si="10"/>
        <v>#N/A</v>
      </c>
    </row>
    <row r="14" spans="1:27" ht="24.75" customHeight="1" x14ac:dyDescent="0.15">
      <c r="A14">
        <v>8</v>
      </c>
      <c r="B14" t="str">
        <f t="shared" si="0"/>
        <v/>
      </c>
      <c r="C14">
        <f t="shared" si="1"/>
        <v>0</v>
      </c>
      <c r="D14" s="7" t="str">
        <f>IF(F14="","",IF(COUNTIF($F14:$F$106,F14)&gt;1,"重複","○"))</f>
        <v/>
      </c>
      <c r="E14">
        <f t="shared" si="2"/>
        <v>0</v>
      </c>
      <c r="F14" t="str">
        <f>入力シート!Z18</f>
        <v/>
      </c>
      <c r="G14">
        <f>入力シート!B18</f>
        <v>0</v>
      </c>
      <c r="H14">
        <f>入力シート!G18</f>
        <v>0</v>
      </c>
      <c r="I14" t="str">
        <f>入力シート!H18</f>
        <v/>
      </c>
      <c r="J14">
        <f>入力シート!I18</f>
        <v>0</v>
      </c>
      <c r="K14">
        <f>入力シート!J18</f>
        <v>0</v>
      </c>
      <c r="L14">
        <f>入力シート!L18</f>
        <v>0</v>
      </c>
      <c r="M14">
        <f>入力シート!P18</f>
        <v>0</v>
      </c>
      <c r="N14" t="str">
        <f>入力シート!AB18</f>
        <v/>
      </c>
      <c r="R14" s="202">
        <v>7</v>
      </c>
      <c r="S14" s="203" t="e">
        <f t="shared" si="3"/>
        <v>#N/A</v>
      </c>
      <c r="T14" s="203" t="e">
        <f t="shared" si="4"/>
        <v>#N/A</v>
      </c>
      <c r="U14" s="204" t="e">
        <f t="shared" si="5"/>
        <v>#N/A</v>
      </c>
      <c r="V14" s="203" t="e">
        <f t="shared" si="6"/>
        <v>#N/A</v>
      </c>
      <c r="W14" s="203" t="s">
        <v>291</v>
      </c>
      <c r="X14" s="203" t="e">
        <f t="shared" si="7"/>
        <v>#N/A</v>
      </c>
      <c r="Y14" s="203" t="e">
        <f t="shared" si="8"/>
        <v>#N/A</v>
      </c>
      <c r="Z14" s="203" t="e">
        <f t="shared" si="9"/>
        <v>#N/A</v>
      </c>
      <c r="AA14" s="205" t="e">
        <f t="shared" si="10"/>
        <v>#N/A</v>
      </c>
    </row>
    <row r="15" spans="1:27" ht="24.75" customHeight="1" x14ac:dyDescent="0.15">
      <c r="A15">
        <v>9</v>
      </c>
      <c r="B15" t="str">
        <f t="shared" si="0"/>
        <v/>
      </c>
      <c r="C15">
        <f t="shared" si="1"/>
        <v>0</v>
      </c>
      <c r="D15" s="7" t="str">
        <f>IF(F15="","",IF(COUNTIF($F15:$F$106,F15)&gt;1,"重複","○"))</f>
        <v/>
      </c>
      <c r="E15">
        <f t="shared" si="2"/>
        <v>0</v>
      </c>
      <c r="F15" t="str">
        <f>入力シート!Z19</f>
        <v/>
      </c>
      <c r="G15">
        <f>入力シート!B19</f>
        <v>0</v>
      </c>
      <c r="H15">
        <f>入力シート!G19</f>
        <v>0</v>
      </c>
      <c r="I15" t="str">
        <f>入力シート!H19</f>
        <v/>
      </c>
      <c r="J15">
        <f>入力シート!I19</f>
        <v>0</v>
      </c>
      <c r="K15">
        <f>入力シート!J19</f>
        <v>0</v>
      </c>
      <c r="L15">
        <f>入力シート!L19</f>
        <v>0</v>
      </c>
      <c r="M15">
        <f>入力シート!P19</f>
        <v>0</v>
      </c>
      <c r="N15" t="str">
        <f>入力シート!AB19</f>
        <v/>
      </c>
      <c r="R15" s="202">
        <v>8</v>
      </c>
      <c r="S15" s="203" t="e">
        <f t="shared" si="3"/>
        <v>#N/A</v>
      </c>
      <c r="T15" s="203" t="e">
        <f t="shared" si="4"/>
        <v>#N/A</v>
      </c>
      <c r="U15" s="204" t="e">
        <f t="shared" si="5"/>
        <v>#N/A</v>
      </c>
      <c r="V15" s="203" t="e">
        <f t="shared" si="6"/>
        <v>#N/A</v>
      </c>
      <c r="W15" s="203" t="s">
        <v>291</v>
      </c>
      <c r="X15" s="203" t="e">
        <f t="shared" si="7"/>
        <v>#N/A</v>
      </c>
      <c r="Y15" s="203" t="e">
        <f t="shared" si="8"/>
        <v>#N/A</v>
      </c>
      <c r="Z15" s="203" t="e">
        <f t="shared" si="9"/>
        <v>#N/A</v>
      </c>
      <c r="AA15" s="205" t="e">
        <f t="shared" si="10"/>
        <v>#N/A</v>
      </c>
    </row>
    <row r="16" spans="1:27" ht="24.75" customHeight="1" x14ac:dyDescent="0.15">
      <c r="A16">
        <v>10</v>
      </c>
      <c r="B16" t="str">
        <f t="shared" si="0"/>
        <v/>
      </c>
      <c r="C16">
        <f t="shared" si="1"/>
        <v>0</v>
      </c>
      <c r="D16" s="7" t="str">
        <f>IF(F16="","",IF(COUNTIF($F16:$F$106,F16)&gt;1,"重複","○"))</f>
        <v/>
      </c>
      <c r="E16">
        <f t="shared" si="2"/>
        <v>0</v>
      </c>
      <c r="F16" t="str">
        <f>入力シート!Z20</f>
        <v/>
      </c>
      <c r="G16">
        <f>入力シート!B20</f>
        <v>0</v>
      </c>
      <c r="H16">
        <f>入力シート!G20</f>
        <v>0</v>
      </c>
      <c r="I16" t="str">
        <f>入力シート!H20</f>
        <v/>
      </c>
      <c r="J16">
        <f>入力シート!I20</f>
        <v>0</v>
      </c>
      <c r="K16">
        <f>入力シート!J20</f>
        <v>0</v>
      </c>
      <c r="L16">
        <f>入力シート!L20</f>
        <v>0</v>
      </c>
      <c r="M16">
        <f>入力シート!P20</f>
        <v>0</v>
      </c>
      <c r="N16" t="str">
        <f>入力シート!AB20</f>
        <v/>
      </c>
      <c r="R16" s="202">
        <v>9</v>
      </c>
      <c r="S16" s="203" t="e">
        <f t="shared" si="3"/>
        <v>#N/A</v>
      </c>
      <c r="T16" s="203" t="e">
        <f t="shared" si="4"/>
        <v>#N/A</v>
      </c>
      <c r="U16" s="204" t="e">
        <f t="shared" si="5"/>
        <v>#N/A</v>
      </c>
      <c r="V16" s="203" t="e">
        <f t="shared" si="6"/>
        <v>#N/A</v>
      </c>
      <c r="W16" s="203" t="s">
        <v>291</v>
      </c>
      <c r="X16" s="203" t="e">
        <f t="shared" si="7"/>
        <v>#N/A</v>
      </c>
      <c r="Y16" s="203" t="e">
        <f t="shared" si="8"/>
        <v>#N/A</v>
      </c>
      <c r="Z16" s="203" t="e">
        <f t="shared" si="9"/>
        <v>#N/A</v>
      </c>
      <c r="AA16" s="205" t="e">
        <f t="shared" si="10"/>
        <v>#N/A</v>
      </c>
    </row>
    <row r="17" spans="1:27" ht="24.75" customHeight="1" x14ac:dyDescent="0.15">
      <c r="A17">
        <v>11</v>
      </c>
      <c r="B17" t="str">
        <f t="shared" si="0"/>
        <v/>
      </c>
      <c r="C17">
        <f t="shared" si="1"/>
        <v>0</v>
      </c>
      <c r="D17" s="7" t="str">
        <f>IF(F17="","",IF(COUNTIF($F17:$F$106,F17)&gt;1,"重複","○"))</f>
        <v/>
      </c>
      <c r="E17">
        <f t="shared" si="2"/>
        <v>0</v>
      </c>
      <c r="F17" t="str">
        <f>入力シート!Z21</f>
        <v/>
      </c>
      <c r="G17">
        <f>入力シート!B21</f>
        <v>0</v>
      </c>
      <c r="H17">
        <f>入力シート!G21</f>
        <v>0</v>
      </c>
      <c r="I17" t="str">
        <f>入力シート!H21</f>
        <v/>
      </c>
      <c r="J17">
        <f>入力シート!I21</f>
        <v>0</v>
      </c>
      <c r="K17">
        <f>入力シート!J21</f>
        <v>0</v>
      </c>
      <c r="L17">
        <f>入力シート!L21</f>
        <v>0</v>
      </c>
      <c r="M17">
        <f>入力シート!P21</f>
        <v>0</v>
      </c>
      <c r="N17" t="str">
        <f>入力シート!AB21</f>
        <v/>
      </c>
      <c r="R17" s="202">
        <v>10</v>
      </c>
      <c r="S17" s="203" t="e">
        <f t="shared" si="3"/>
        <v>#N/A</v>
      </c>
      <c r="T17" s="203" t="e">
        <f t="shared" si="4"/>
        <v>#N/A</v>
      </c>
      <c r="U17" s="204" t="e">
        <f t="shared" si="5"/>
        <v>#N/A</v>
      </c>
      <c r="V17" s="203" t="e">
        <f t="shared" si="6"/>
        <v>#N/A</v>
      </c>
      <c r="W17" s="203" t="s">
        <v>291</v>
      </c>
      <c r="X17" s="203" t="e">
        <f t="shared" si="7"/>
        <v>#N/A</v>
      </c>
      <c r="Y17" s="203" t="e">
        <f t="shared" si="8"/>
        <v>#N/A</v>
      </c>
      <c r="Z17" s="203" t="e">
        <f t="shared" si="9"/>
        <v>#N/A</v>
      </c>
      <c r="AA17" s="205" t="e">
        <f t="shared" si="10"/>
        <v>#N/A</v>
      </c>
    </row>
    <row r="18" spans="1:27" ht="24.75" customHeight="1" x14ac:dyDescent="0.15">
      <c r="A18">
        <v>12</v>
      </c>
      <c r="B18" t="str">
        <f t="shared" si="0"/>
        <v/>
      </c>
      <c r="C18">
        <f t="shared" si="1"/>
        <v>0</v>
      </c>
      <c r="D18" s="7" t="str">
        <f>IF(F18="","",IF(COUNTIF($F18:$F$106,F18)&gt;1,"重複","○"))</f>
        <v/>
      </c>
      <c r="E18">
        <f t="shared" si="2"/>
        <v>0</v>
      </c>
      <c r="F18" t="str">
        <f>入力シート!Z22</f>
        <v/>
      </c>
      <c r="G18">
        <f>入力シート!B22</f>
        <v>0</v>
      </c>
      <c r="H18">
        <f>入力シート!G22</f>
        <v>0</v>
      </c>
      <c r="I18" t="str">
        <f>入力シート!H22</f>
        <v/>
      </c>
      <c r="J18">
        <f>入力シート!I22</f>
        <v>0</v>
      </c>
      <c r="K18">
        <f>入力シート!J22</f>
        <v>0</v>
      </c>
      <c r="L18">
        <f>入力シート!L22</f>
        <v>0</v>
      </c>
      <c r="M18">
        <f>入力シート!P22</f>
        <v>0</v>
      </c>
      <c r="N18" t="str">
        <f>入力シート!AB22</f>
        <v/>
      </c>
      <c r="R18" s="202">
        <v>11</v>
      </c>
      <c r="S18" s="203" t="e">
        <f t="shared" si="3"/>
        <v>#N/A</v>
      </c>
      <c r="T18" s="203" t="e">
        <f t="shared" si="4"/>
        <v>#N/A</v>
      </c>
      <c r="U18" s="204" t="e">
        <f t="shared" si="5"/>
        <v>#N/A</v>
      </c>
      <c r="V18" s="203" t="e">
        <f t="shared" si="6"/>
        <v>#N/A</v>
      </c>
      <c r="W18" s="203" t="s">
        <v>291</v>
      </c>
      <c r="X18" s="203" t="e">
        <f t="shared" si="7"/>
        <v>#N/A</v>
      </c>
      <c r="Y18" s="203" t="e">
        <f t="shared" si="8"/>
        <v>#N/A</v>
      </c>
      <c r="Z18" s="203" t="e">
        <f t="shared" si="9"/>
        <v>#N/A</v>
      </c>
      <c r="AA18" s="205" t="e">
        <f t="shared" si="10"/>
        <v>#N/A</v>
      </c>
    </row>
    <row r="19" spans="1:27" ht="24.75" customHeight="1" x14ac:dyDescent="0.15">
      <c r="A19">
        <v>13</v>
      </c>
      <c r="B19" t="str">
        <f t="shared" si="0"/>
        <v/>
      </c>
      <c r="C19">
        <f t="shared" si="1"/>
        <v>0</v>
      </c>
      <c r="D19" s="7" t="str">
        <f>IF(F19="","",IF(COUNTIF($F19:$F$106,F19)&gt;1,"重複","○"))</f>
        <v/>
      </c>
      <c r="E19">
        <f t="shared" si="2"/>
        <v>0</v>
      </c>
      <c r="F19" t="str">
        <f>入力シート!Z23</f>
        <v/>
      </c>
      <c r="G19">
        <f>入力シート!B23</f>
        <v>0</v>
      </c>
      <c r="H19">
        <f>入力シート!G23</f>
        <v>0</v>
      </c>
      <c r="I19" t="str">
        <f>入力シート!H23</f>
        <v/>
      </c>
      <c r="J19">
        <f>入力シート!I23</f>
        <v>0</v>
      </c>
      <c r="K19">
        <f>入力シート!J23</f>
        <v>0</v>
      </c>
      <c r="L19">
        <f>入力シート!L23</f>
        <v>0</v>
      </c>
      <c r="M19">
        <f>入力シート!P23</f>
        <v>0</v>
      </c>
      <c r="N19" t="str">
        <f>入力シート!AB23</f>
        <v/>
      </c>
      <c r="R19" s="202">
        <v>12</v>
      </c>
      <c r="S19" s="203" t="e">
        <f t="shared" si="3"/>
        <v>#N/A</v>
      </c>
      <c r="T19" s="203" t="e">
        <f t="shared" si="4"/>
        <v>#N/A</v>
      </c>
      <c r="U19" s="204" t="e">
        <f t="shared" si="5"/>
        <v>#N/A</v>
      </c>
      <c r="V19" s="203" t="e">
        <f t="shared" si="6"/>
        <v>#N/A</v>
      </c>
      <c r="W19" s="203" t="s">
        <v>291</v>
      </c>
      <c r="X19" s="203" t="e">
        <f t="shared" si="7"/>
        <v>#N/A</v>
      </c>
      <c r="Y19" s="203" t="e">
        <f t="shared" si="8"/>
        <v>#N/A</v>
      </c>
      <c r="Z19" s="203" t="e">
        <f t="shared" si="9"/>
        <v>#N/A</v>
      </c>
      <c r="AA19" s="205" t="e">
        <f t="shared" si="10"/>
        <v>#N/A</v>
      </c>
    </row>
    <row r="20" spans="1:27" ht="24.75" customHeight="1" x14ac:dyDescent="0.15">
      <c r="A20">
        <v>14</v>
      </c>
      <c r="B20" t="str">
        <f t="shared" si="0"/>
        <v/>
      </c>
      <c r="C20">
        <f t="shared" si="1"/>
        <v>0</v>
      </c>
      <c r="D20" s="7" t="str">
        <f>IF(F20="","",IF(COUNTIF($F20:$F$106,F20)&gt;1,"重複","○"))</f>
        <v/>
      </c>
      <c r="E20">
        <f t="shared" si="2"/>
        <v>0</v>
      </c>
      <c r="F20" t="str">
        <f>入力シート!Z24</f>
        <v/>
      </c>
      <c r="G20">
        <f>入力シート!B24</f>
        <v>0</v>
      </c>
      <c r="H20">
        <f>入力シート!G24</f>
        <v>0</v>
      </c>
      <c r="I20" t="str">
        <f>入力シート!H24</f>
        <v/>
      </c>
      <c r="J20">
        <f>入力シート!I24</f>
        <v>0</v>
      </c>
      <c r="K20">
        <f>入力シート!J24</f>
        <v>0</v>
      </c>
      <c r="L20">
        <f>入力シート!L24</f>
        <v>0</v>
      </c>
      <c r="M20">
        <f>入力シート!P24</f>
        <v>0</v>
      </c>
      <c r="N20" t="str">
        <f>入力シート!AB24</f>
        <v/>
      </c>
      <c r="R20" s="202">
        <v>13</v>
      </c>
      <c r="S20" s="203" t="e">
        <f t="shared" si="3"/>
        <v>#N/A</v>
      </c>
      <c r="T20" s="203" t="e">
        <f t="shared" si="4"/>
        <v>#N/A</v>
      </c>
      <c r="U20" s="204" t="e">
        <f t="shared" si="5"/>
        <v>#N/A</v>
      </c>
      <c r="V20" s="203" t="e">
        <f t="shared" si="6"/>
        <v>#N/A</v>
      </c>
      <c r="W20" s="203" t="s">
        <v>291</v>
      </c>
      <c r="X20" s="203" t="e">
        <f t="shared" si="7"/>
        <v>#N/A</v>
      </c>
      <c r="Y20" s="203" t="e">
        <f t="shared" si="8"/>
        <v>#N/A</v>
      </c>
      <c r="Z20" s="203" t="e">
        <f t="shared" si="9"/>
        <v>#N/A</v>
      </c>
      <c r="AA20" s="205" t="e">
        <f t="shared" si="10"/>
        <v>#N/A</v>
      </c>
    </row>
    <row r="21" spans="1:27" ht="24.75" customHeight="1" x14ac:dyDescent="0.15">
      <c r="A21">
        <v>15</v>
      </c>
      <c r="B21" t="str">
        <f t="shared" si="0"/>
        <v/>
      </c>
      <c r="C21">
        <f t="shared" si="1"/>
        <v>0</v>
      </c>
      <c r="D21" s="7" t="str">
        <f>IF(F21="","",IF(COUNTIF($F21:$F$106,F21)&gt;1,"重複","○"))</f>
        <v/>
      </c>
      <c r="E21">
        <f t="shared" si="2"/>
        <v>0</v>
      </c>
      <c r="F21" t="str">
        <f>入力シート!Z25</f>
        <v/>
      </c>
      <c r="G21">
        <f>入力シート!B25</f>
        <v>0</v>
      </c>
      <c r="H21">
        <f>入力シート!G25</f>
        <v>0</v>
      </c>
      <c r="I21" t="str">
        <f>入力シート!H25</f>
        <v/>
      </c>
      <c r="J21">
        <f>入力シート!I25</f>
        <v>0</v>
      </c>
      <c r="K21">
        <f>入力シート!J25</f>
        <v>0</v>
      </c>
      <c r="L21">
        <f>入力シート!L25</f>
        <v>0</v>
      </c>
      <c r="M21">
        <f>入力シート!P25</f>
        <v>0</v>
      </c>
      <c r="N21" t="str">
        <f>入力シート!AB25</f>
        <v/>
      </c>
      <c r="R21" s="202">
        <v>14</v>
      </c>
      <c r="S21" s="203" t="e">
        <f t="shared" si="3"/>
        <v>#N/A</v>
      </c>
      <c r="T21" s="203" t="e">
        <f t="shared" si="4"/>
        <v>#N/A</v>
      </c>
      <c r="U21" s="204" t="e">
        <f t="shared" si="5"/>
        <v>#N/A</v>
      </c>
      <c r="V21" s="203" t="e">
        <f t="shared" si="6"/>
        <v>#N/A</v>
      </c>
      <c r="W21" s="203" t="s">
        <v>291</v>
      </c>
      <c r="X21" s="203" t="e">
        <f t="shared" si="7"/>
        <v>#N/A</v>
      </c>
      <c r="Y21" s="203" t="e">
        <f t="shared" si="8"/>
        <v>#N/A</v>
      </c>
      <c r="Z21" s="203" t="e">
        <f t="shared" si="9"/>
        <v>#N/A</v>
      </c>
      <c r="AA21" s="205" t="e">
        <f t="shared" si="10"/>
        <v>#N/A</v>
      </c>
    </row>
    <row r="22" spans="1:27" ht="24.75" customHeight="1" x14ac:dyDescent="0.15">
      <c r="A22">
        <v>16</v>
      </c>
      <c r="B22" t="str">
        <f t="shared" si="0"/>
        <v/>
      </c>
      <c r="C22">
        <f t="shared" si="1"/>
        <v>0</v>
      </c>
      <c r="D22" s="7" t="str">
        <f>IF(F22="","",IF(COUNTIF($F22:$F$106,F22)&gt;1,"重複","○"))</f>
        <v/>
      </c>
      <c r="E22">
        <f t="shared" si="2"/>
        <v>0</v>
      </c>
      <c r="F22" t="str">
        <f>入力シート!Z26</f>
        <v/>
      </c>
      <c r="G22">
        <f>入力シート!B26</f>
        <v>0</v>
      </c>
      <c r="H22">
        <f>入力シート!G26</f>
        <v>0</v>
      </c>
      <c r="I22" t="str">
        <f>入力シート!H26</f>
        <v/>
      </c>
      <c r="J22">
        <f>入力シート!I26</f>
        <v>0</v>
      </c>
      <c r="K22">
        <f>入力シート!J26</f>
        <v>0</v>
      </c>
      <c r="L22">
        <f>入力シート!L26</f>
        <v>0</v>
      </c>
      <c r="M22">
        <f>入力シート!P26</f>
        <v>0</v>
      </c>
      <c r="N22" t="str">
        <f>入力シート!AB26</f>
        <v/>
      </c>
      <c r="R22" s="202">
        <v>15</v>
      </c>
      <c r="S22" s="203" t="e">
        <f t="shared" si="3"/>
        <v>#N/A</v>
      </c>
      <c r="T22" s="203" t="e">
        <f t="shared" si="4"/>
        <v>#N/A</v>
      </c>
      <c r="U22" s="204" t="e">
        <f t="shared" si="5"/>
        <v>#N/A</v>
      </c>
      <c r="V22" s="203" t="e">
        <f t="shared" si="6"/>
        <v>#N/A</v>
      </c>
      <c r="W22" s="203" t="s">
        <v>291</v>
      </c>
      <c r="X22" s="203" t="e">
        <f t="shared" si="7"/>
        <v>#N/A</v>
      </c>
      <c r="Y22" s="203" t="e">
        <f t="shared" si="8"/>
        <v>#N/A</v>
      </c>
      <c r="Z22" s="203" t="e">
        <f t="shared" si="9"/>
        <v>#N/A</v>
      </c>
      <c r="AA22" s="205" t="e">
        <f t="shared" si="10"/>
        <v>#N/A</v>
      </c>
    </row>
    <row r="23" spans="1:27" ht="24.75" customHeight="1" x14ac:dyDescent="0.15">
      <c r="A23">
        <v>17</v>
      </c>
      <c r="B23" t="str">
        <f t="shared" si="0"/>
        <v/>
      </c>
      <c r="C23">
        <f t="shared" si="1"/>
        <v>0</v>
      </c>
      <c r="D23" s="7" t="str">
        <f>IF(F23="","",IF(COUNTIF($F23:$F$106,F23)&gt;1,"重複","○"))</f>
        <v/>
      </c>
      <c r="E23">
        <f t="shared" si="2"/>
        <v>0</v>
      </c>
      <c r="F23" t="str">
        <f>入力シート!Z27</f>
        <v/>
      </c>
      <c r="G23">
        <f>入力シート!B27</f>
        <v>0</v>
      </c>
      <c r="H23">
        <f>入力シート!G27</f>
        <v>0</v>
      </c>
      <c r="I23" t="str">
        <f>入力シート!H27</f>
        <v/>
      </c>
      <c r="J23">
        <f>入力シート!I27</f>
        <v>0</v>
      </c>
      <c r="K23">
        <f>入力シート!J27</f>
        <v>0</v>
      </c>
      <c r="L23">
        <f>入力シート!L27</f>
        <v>0</v>
      </c>
      <c r="M23">
        <f>入力シート!P27</f>
        <v>0</v>
      </c>
      <c r="N23" t="str">
        <f>入力シート!AB27</f>
        <v/>
      </c>
      <c r="R23" s="202">
        <v>16</v>
      </c>
      <c r="S23" s="203" t="e">
        <f t="shared" si="3"/>
        <v>#N/A</v>
      </c>
      <c r="T23" s="203" t="e">
        <f t="shared" si="4"/>
        <v>#N/A</v>
      </c>
      <c r="U23" s="204" t="e">
        <f t="shared" si="5"/>
        <v>#N/A</v>
      </c>
      <c r="V23" s="203" t="e">
        <f t="shared" si="6"/>
        <v>#N/A</v>
      </c>
      <c r="W23" s="203" t="s">
        <v>291</v>
      </c>
      <c r="X23" s="203" t="e">
        <f t="shared" si="7"/>
        <v>#N/A</v>
      </c>
      <c r="Y23" s="203" t="e">
        <f t="shared" si="8"/>
        <v>#N/A</v>
      </c>
      <c r="Z23" s="203" t="e">
        <f t="shared" si="9"/>
        <v>#N/A</v>
      </c>
      <c r="AA23" s="205" t="e">
        <f t="shared" si="10"/>
        <v>#N/A</v>
      </c>
    </row>
    <row r="24" spans="1:27" ht="24.75" customHeight="1" x14ac:dyDescent="0.15">
      <c r="A24">
        <v>18</v>
      </c>
      <c r="B24" t="str">
        <f t="shared" si="0"/>
        <v/>
      </c>
      <c r="C24">
        <f t="shared" si="1"/>
        <v>0</v>
      </c>
      <c r="D24" s="7" t="str">
        <f>IF(F24="","",IF(COUNTIF($F24:$F$106,F24)&gt;1,"重複","○"))</f>
        <v/>
      </c>
      <c r="E24">
        <f t="shared" si="2"/>
        <v>0</v>
      </c>
      <c r="F24" t="str">
        <f>入力シート!Z28</f>
        <v/>
      </c>
      <c r="G24">
        <f>入力シート!B28</f>
        <v>0</v>
      </c>
      <c r="H24">
        <f>入力シート!G28</f>
        <v>0</v>
      </c>
      <c r="I24" t="str">
        <f>入力シート!H28</f>
        <v/>
      </c>
      <c r="J24">
        <f>入力シート!I28</f>
        <v>0</v>
      </c>
      <c r="K24">
        <f>入力シート!J28</f>
        <v>0</v>
      </c>
      <c r="L24">
        <f>入力シート!L28</f>
        <v>0</v>
      </c>
      <c r="M24">
        <f>入力シート!P28</f>
        <v>0</v>
      </c>
      <c r="N24" t="str">
        <f>入力シート!AB28</f>
        <v/>
      </c>
      <c r="R24" s="202">
        <v>17</v>
      </c>
      <c r="S24" s="203" t="e">
        <f t="shared" si="3"/>
        <v>#N/A</v>
      </c>
      <c r="T24" s="203" t="e">
        <f t="shared" si="4"/>
        <v>#N/A</v>
      </c>
      <c r="U24" s="204" t="e">
        <f t="shared" si="5"/>
        <v>#N/A</v>
      </c>
      <c r="V24" s="203" t="e">
        <f t="shared" si="6"/>
        <v>#N/A</v>
      </c>
      <c r="W24" s="203" t="s">
        <v>291</v>
      </c>
      <c r="X24" s="203" t="e">
        <f t="shared" si="7"/>
        <v>#N/A</v>
      </c>
      <c r="Y24" s="203" t="e">
        <f t="shared" si="8"/>
        <v>#N/A</v>
      </c>
      <c r="Z24" s="203" t="e">
        <f t="shared" si="9"/>
        <v>#N/A</v>
      </c>
      <c r="AA24" s="205" t="e">
        <f t="shared" si="10"/>
        <v>#N/A</v>
      </c>
    </row>
    <row r="25" spans="1:27" ht="24.75" customHeight="1" x14ac:dyDescent="0.15">
      <c r="A25">
        <v>19</v>
      </c>
      <c r="B25" t="str">
        <f t="shared" si="0"/>
        <v/>
      </c>
      <c r="C25">
        <f t="shared" si="1"/>
        <v>0</v>
      </c>
      <c r="D25" s="7" t="str">
        <f>IF(F25="","",IF(COUNTIF($F25:$F$106,F25)&gt;1,"重複","○"))</f>
        <v/>
      </c>
      <c r="E25">
        <f t="shared" si="2"/>
        <v>0</v>
      </c>
      <c r="F25" t="str">
        <f>入力シート!Z29</f>
        <v/>
      </c>
      <c r="G25">
        <f>入力シート!B29</f>
        <v>0</v>
      </c>
      <c r="H25">
        <f>入力シート!G29</f>
        <v>0</v>
      </c>
      <c r="I25" t="str">
        <f>入力シート!H29</f>
        <v/>
      </c>
      <c r="J25">
        <f>入力シート!I29</f>
        <v>0</v>
      </c>
      <c r="K25">
        <f>入力シート!J29</f>
        <v>0</v>
      </c>
      <c r="L25">
        <f>入力シート!L29</f>
        <v>0</v>
      </c>
      <c r="M25">
        <f>入力シート!P29</f>
        <v>0</v>
      </c>
      <c r="N25" t="str">
        <f>入力シート!AB29</f>
        <v/>
      </c>
      <c r="R25" s="202">
        <v>18</v>
      </c>
      <c r="S25" s="203" t="e">
        <f t="shared" si="3"/>
        <v>#N/A</v>
      </c>
      <c r="T25" s="203" t="e">
        <f t="shared" si="4"/>
        <v>#N/A</v>
      </c>
      <c r="U25" s="204" t="e">
        <f t="shared" si="5"/>
        <v>#N/A</v>
      </c>
      <c r="V25" s="203" t="e">
        <f t="shared" si="6"/>
        <v>#N/A</v>
      </c>
      <c r="W25" s="203" t="s">
        <v>291</v>
      </c>
      <c r="X25" s="203" t="e">
        <f t="shared" si="7"/>
        <v>#N/A</v>
      </c>
      <c r="Y25" s="203" t="e">
        <f t="shared" si="8"/>
        <v>#N/A</v>
      </c>
      <c r="Z25" s="203" t="e">
        <f t="shared" si="9"/>
        <v>#N/A</v>
      </c>
      <c r="AA25" s="205" t="e">
        <f t="shared" si="10"/>
        <v>#N/A</v>
      </c>
    </row>
    <row r="26" spans="1:27" ht="24.75" customHeight="1" x14ac:dyDescent="0.15">
      <c r="A26">
        <v>20</v>
      </c>
      <c r="B26" t="str">
        <f t="shared" si="0"/>
        <v/>
      </c>
      <c r="C26">
        <f t="shared" si="1"/>
        <v>0</v>
      </c>
      <c r="D26" s="7" t="str">
        <f>IF(F26="","",IF(COUNTIF($F26:$F$106,F26)&gt;1,"重複","○"))</f>
        <v/>
      </c>
      <c r="E26">
        <f t="shared" si="2"/>
        <v>0</v>
      </c>
      <c r="F26" t="str">
        <f>入力シート!Z30</f>
        <v/>
      </c>
      <c r="G26">
        <f>入力シート!B30</f>
        <v>0</v>
      </c>
      <c r="H26">
        <f>入力シート!G30</f>
        <v>0</v>
      </c>
      <c r="I26" t="str">
        <f>入力シート!H30</f>
        <v/>
      </c>
      <c r="J26">
        <f>入力シート!I30</f>
        <v>0</v>
      </c>
      <c r="K26">
        <f>入力シート!J30</f>
        <v>0</v>
      </c>
      <c r="L26">
        <f>入力シート!L30</f>
        <v>0</v>
      </c>
      <c r="M26">
        <f>入力シート!P30</f>
        <v>0</v>
      </c>
      <c r="N26" t="str">
        <f>入力シート!AB30</f>
        <v/>
      </c>
      <c r="R26" s="202">
        <v>19</v>
      </c>
      <c r="S26" s="203" t="e">
        <f t="shared" si="3"/>
        <v>#N/A</v>
      </c>
      <c r="T26" s="203" t="e">
        <f t="shared" si="4"/>
        <v>#N/A</v>
      </c>
      <c r="U26" s="204" t="e">
        <f t="shared" si="5"/>
        <v>#N/A</v>
      </c>
      <c r="V26" s="203" t="e">
        <f t="shared" si="6"/>
        <v>#N/A</v>
      </c>
      <c r="W26" s="203" t="s">
        <v>291</v>
      </c>
      <c r="X26" s="203" t="e">
        <f t="shared" si="7"/>
        <v>#N/A</v>
      </c>
      <c r="Y26" s="203" t="e">
        <f t="shared" si="8"/>
        <v>#N/A</v>
      </c>
      <c r="Z26" s="203" t="e">
        <f t="shared" si="9"/>
        <v>#N/A</v>
      </c>
      <c r="AA26" s="205" t="e">
        <f t="shared" si="10"/>
        <v>#N/A</v>
      </c>
    </row>
    <row r="27" spans="1:27" ht="24.75" customHeight="1" x14ac:dyDescent="0.15">
      <c r="A27">
        <v>21</v>
      </c>
      <c r="B27" t="str">
        <f t="shared" si="0"/>
        <v/>
      </c>
      <c r="C27">
        <f t="shared" si="1"/>
        <v>0</v>
      </c>
      <c r="D27" s="7" t="str">
        <f>IF(F27="","",IF(COUNTIF($F27:$F$106,F27)&gt;1,"重複","○"))</f>
        <v/>
      </c>
      <c r="E27">
        <f t="shared" si="2"/>
        <v>0</v>
      </c>
      <c r="F27" t="str">
        <f>入力シート!Z31</f>
        <v/>
      </c>
      <c r="G27">
        <f>入力シート!B31</f>
        <v>0</v>
      </c>
      <c r="H27">
        <f>入力シート!G31</f>
        <v>0</v>
      </c>
      <c r="I27" t="str">
        <f>入力シート!H31</f>
        <v/>
      </c>
      <c r="J27">
        <f>入力シート!I31</f>
        <v>0</v>
      </c>
      <c r="K27">
        <f>入力シート!J31</f>
        <v>0</v>
      </c>
      <c r="L27">
        <f>入力シート!L31</f>
        <v>0</v>
      </c>
      <c r="M27">
        <f>入力シート!P31</f>
        <v>0</v>
      </c>
      <c r="N27" t="str">
        <f>入力シート!AB31</f>
        <v/>
      </c>
      <c r="R27" s="202">
        <v>20</v>
      </c>
      <c r="S27" s="203" t="e">
        <f t="shared" si="3"/>
        <v>#N/A</v>
      </c>
      <c r="T27" s="203" t="e">
        <f t="shared" si="4"/>
        <v>#N/A</v>
      </c>
      <c r="U27" s="204" t="e">
        <f t="shared" si="5"/>
        <v>#N/A</v>
      </c>
      <c r="V27" s="203" t="e">
        <f t="shared" si="6"/>
        <v>#N/A</v>
      </c>
      <c r="W27" s="203" t="s">
        <v>291</v>
      </c>
      <c r="X27" s="203" t="e">
        <f t="shared" si="7"/>
        <v>#N/A</v>
      </c>
      <c r="Y27" s="203" t="e">
        <f t="shared" si="8"/>
        <v>#N/A</v>
      </c>
      <c r="Z27" s="203" t="e">
        <f t="shared" si="9"/>
        <v>#N/A</v>
      </c>
      <c r="AA27" s="205" t="e">
        <f t="shared" si="10"/>
        <v>#N/A</v>
      </c>
    </row>
    <row r="28" spans="1:27" ht="24.75" customHeight="1" x14ac:dyDescent="0.15">
      <c r="A28">
        <v>22</v>
      </c>
      <c r="B28" t="str">
        <f t="shared" si="0"/>
        <v/>
      </c>
      <c r="C28">
        <f t="shared" si="1"/>
        <v>0</v>
      </c>
      <c r="D28" s="7" t="str">
        <f>IF(F28="","",IF(COUNTIF($F28:$F$106,F28)&gt;1,"重複","○"))</f>
        <v/>
      </c>
      <c r="E28">
        <f t="shared" si="2"/>
        <v>0</v>
      </c>
      <c r="F28" t="str">
        <f>入力シート!Z32</f>
        <v/>
      </c>
      <c r="G28">
        <f>入力シート!B32</f>
        <v>0</v>
      </c>
      <c r="H28">
        <f>入力シート!G32</f>
        <v>0</v>
      </c>
      <c r="I28" t="str">
        <f>入力シート!H32</f>
        <v/>
      </c>
      <c r="J28">
        <f>入力シート!I32</f>
        <v>0</v>
      </c>
      <c r="K28">
        <f>入力シート!J32</f>
        <v>0</v>
      </c>
      <c r="L28">
        <f>入力シート!L32</f>
        <v>0</v>
      </c>
      <c r="M28">
        <f>入力シート!P32</f>
        <v>0</v>
      </c>
      <c r="N28" t="str">
        <f>入力シート!AB32</f>
        <v/>
      </c>
      <c r="R28" s="202">
        <v>21</v>
      </c>
      <c r="S28" s="203" t="e">
        <f t="shared" si="3"/>
        <v>#N/A</v>
      </c>
      <c r="T28" s="203" t="e">
        <f t="shared" si="4"/>
        <v>#N/A</v>
      </c>
      <c r="U28" s="204" t="e">
        <f t="shared" si="5"/>
        <v>#N/A</v>
      </c>
      <c r="V28" s="203" t="e">
        <f t="shared" si="6"/>
        <v>#N/A</v>
      </c>
      <c r="W28" s="203" t="s">
        <v>291</v>
      </c>
      <c r="X28" s="203" t="e">
        <f t="shared" si="7"/>
        <v>#N/A</v>
      </c>
      <c r="Y28" s="203" t="e">
        <f t="shared" si="8"/>
        <v>#N/A</v>
      </c>
      <c r="Z28" s="203" t="e">
        <f t="shared" si="9"/>
        <v>#N/A</v>
      </c>
      <c r="AA28" s="205" t="e">
        <f t="shared" si="10"/>
        <v>#N/A</v>
      </c>
    </row>
    <row r="29" spans="1:27" ht="24.75" customHeight="1" x14ac:dyDescent="0.15">
      <c r="A29">
        <v>23</v>
      </c>
      <c r="B29" t="str">
        <f t="shared" si="0"/>
        <v/>
      </c>
      <c r="C29">
        <f t="shared" si="1"/>
        <v>0</v>
      </c>
      <c r="D29" s="7" t="str">
        <f>IF(F29="","",IF(COUNTIF($F29:$F$106,F29)&gt;1,"重複","○"))</f>
        <v/>
      </c>
      <c r="E29">
        <f t="shared" si="2"/>
        <v>0</v>
      </c>
      <c r="F29" t="str">
        <f>入力シート!Z33</f>
        <v/>
      </c>
      <c r="G29">
        <f>入力シート!B33</f>
        <v>0</v>
      </c>
      <c r="H29">
        <f>入力シート!G33</f>
        <v>0</v>
      </c>
      <c r="I29" t="str">
        <f>入力シート!H33</f>
        <v/>
      </c>
      <c r="J29">
        <f>入力シート!I33</f>
        <v>0</v>
      </c>
      <c r="K29">
        <f>入力シート!J33</f>
        <v>0</v>
      </c>
      <c r="L29">
        <f>入力シート!L33</f>
        <v>0</v>
      </c>
      <c r="M29">
        <f>入力シート!P33</f>
        <v>0</v>
      </c>
      <c r="N29" t="str">
        <f>入力シート!AB33</f>
        <v/>
      </c>
      <c r="R29" s="202">
        <v>22</v>
      </c>
      <c r="S29" s="203" t="e">
        <f t="shared" si="3"/>
        <v>#N/A</v>
      </c>
      <c r="T29" s="203" t="e">
        <f t="shared" si="4"/>
        <v>#N/A</v>
      </c>
      <c r="U29" s="204" t="e">
        <f t="shared" si="5"/>
        <v>#N/A</v>
      </c>
      <c r="V29" s="203" t="e">
        <f t="shared" si="6"/>
        <v>#N/A</v>
      </c>
      <c r="W29" s="203" t="s">
        <v>291</v>
      </c>
      <c r="X29" s="203" t="e">
        <f t="shared" si="7"/>
        <v>#N/A</v>
      </c>
      <c r="Y29" s="203" t="e">
        <f t="shared" si="8"/>
        <v>#N/A</v>
      </c>
      <c r="Z29" s="203" t="e">
        <f t="shared" si="9"/>
        <v>#N/A</v>
      </c>
      <c r="AA29" s="205" t="e">
        <f t="shared" si="10"/>
        <v>#N/A</v>
      </c>
    </row>
    <row r="30" spans="1:27" ht="24.75" customHeight="1" x14ac:dyDescent="0.15">
      <c r="A30">
        <v>24</v>
      </c>
      <c r="B30" t="str">
        <f t="shared" si="0"/>
        <v/>
      </c>
      <c r="C30">
        <f t="shared" si="1"/>
        <v>0</v>
      </c>
      <c r="D30" s="7" t="str">
        <f>IF(F30="","",IF(COUNTIF($F30:$F$106,F30)&gt;1,"重複","○"))</f>
        <v/>
      </c>
      <c r="E30">
        <f t="shared" si="2"/>
        <v>0</v>
      </c>
      <c r="F30" t="str">
        <f>入力シート!Z34</f>
        <v/>
      </c>
      <c r="G30">
        <f>入力シート!B34</f>
        <v>0</v>
      </c>
      <c r="H30">
        <f>入力シート!G34</f>
        <v>0</v>
      </c>
      <c r="I30" t="str">
        <f>入力シート!H34</f>
        <v/>
      </c>
      <c r="J30">
        <f>入力シート!I34</f>
        <v>0</v>
      </c>
      <c r="K30">
        <f>入力シート!J34</f>
        <v>0</v>
      </c>
      <c r="L30">
        <f>入力シート!L34</f>
        <v>0</v>
      </c>
      <c r="M30">
        <f>入力シート!P34</f>
        <v>0</v>
      </c>
      <c r="N30" t="str">
        <f>入力シート!AB34</f>
        <v/>
      </c>
      <c r="R30" s="202">
        <v>23</v>
      </c>
      <c r="S30" s="203" t="e">
        <f t="shared" si="3"/>
        <v>#N/A</v>
      </c>
      <c r="T30" s="203" t="e">
        <f t="shared" si="4"/>
        <v>#N/A</v>
      </c>
      <c r="U30" s="204" t="e">
        <f t="shared" si="5"/>
        <v>#N/A</v>
      </c>
      <c r="V30" s="203" t="e">
        <f t="shared" si="6"/>
        <v>#N/A</v>
      </c>
      <c r="W30" s="203" t="s">
        <v>291</v>
      </c>
      <c r="X30" s="203" t="e">
        <f t="shared" si="7"/>
        <v>#N/A</v>
      </c>
      <c r="Y30" s="203" t="e">
        <f t="shared" si="8"/>
        <v>#N/A</v>
      </c>
      <c r="Z30" s="203" t="e">
        <f t="shared" si="9"/>
        <v>#N/A</v>
      </c>
      <c r="AA30" s="205" t="e">
        <f t="shared" si="10"/>
        <v>#N/A</v>
      </c>
    </row>
    <row r="31" spans="1:27" ht="24.75" customHeight="1" x14ac:dyDescent="0.15">
      <c r="A31">
        <v>25</v>
      </c>
      <c r="B31" t="str">
        <f t="shared" si="0"/>
        <v/>
      </c>
      <c r="C31">
        <f t="shared" si="1"/>
        <v>0</v>
      </c>
      <c r="D31" s="7" t="str">
        <f>IF(F31="","",IF(COUNTIF($F31:$F$106,F31)&gt;1,"重複","○"))</f>
        <v/>
      </c>
      <c r="E31">
        <f t="shared" si="2"/>
        <v>0</v>
      </c>
      <c r="F31" t="str">
        <f>入力シート!Z35</f>
        <v/>
      </c>
      <c r="G31">
        <f>入力シート!B35</f>
        <v>0</v>
      </c>
      <c r="H31">
        <f>入力シート!G35</f>
        <v>0</v>
      </c>
      <c r="I31" t="str">
        <f>入力シート!H35</f>
        <v/>
      </c>
      <c r="J31">
        <f>入力シート!I35</f>
        <v>0</v>
      </c>
      <c r="K31">
        <f>入力シート!J35</f>
        <v>0</v>
      </c>
      <c r="L31">
        <f>入力シート!L35</f>
        <v>0</v>
      </c>
      <c r="M31">
        <f>入力シート!P35</f>
        <v>0</v>
      </c>
      <c r="N31" t="str">
        <f>入力シート!AB35</f>
        <v/>
      </c>
      <c r="R31" s="202">
        <v>24</v>
      </c>
      <c r="S31" s="203" t="e">
        <f t="shared" si="3"/>
        <v>#N/A</v>
      </c>
      <c r="T31" s="203" t="e">
        <f t="shared" si="4"/>
        <v>#N/A</v>
      </c>
      <c r="U31" s="204" t="e">
        <f t="shared" si="5"/>
        <v>#N/A</v>
      </c>
      <c r="V31" s="203" t="e">
        <f t="shared" si="6"/>
        <v>#N/A</v>
      </c>
      <c r="W31" s="203" t="s">
        <v>291</v>
      </c>
      <c r="X31" s="203" t="e">
        <f t="shared" si="7"/>
        <v>#N/A</v>
      </c>
      <c r="Y31" s="203" t="e">
        <f t="shared" si="8"/>
        <v>#N/A</v>
      </c>
      <c r="Z31" s="203" t="e">
        <f t="shared" si="9"/>
        <v>#N/A</v>
      </c>
      <c r="AA31" s="205" t="e">
        <f t="shared" si="10"/>
        <v>#N/A</v>
      </c>
    </row>
    <row r="32" spans="1:27" ht="24.75" customHeight="1" x14ac:dyDescent="0.15">
      <c r="A32">
        <v>26</v>
      </c>
      <c r="B32" t="str">
        <f t="shared" si="0"/>
        <v/>
      </c>
      <c r="C32">
        <f t="shared" si="1"/>
        <v>0</v>
      </c>
      <c r="D32" s="7" t="str">
        <f>IF(F32="","",IF(COUNTIF($F32:$F$106,F32)&gt;1,"重複","○"))</f>
        <v/>
      </c>
      <c r="E32">
        <f t="shared" si="2"/>
        <v>0</v>
      </c>
      <c r="F32" t="str">
        <f>入力シート!Z36</f>
        <v/>
      </c>
      <c r="G32">
        <f>入力シート!B36</f>
        <v>0</v>
      </c>
      <c r="H32">
        <f>入力シート!G36</f>
        <v>0</v>
      </c>
      <c r="I32" t="str">
        <f>入力シート!H36</f>
        <v/>
      </c>
      <c r="J32">
        <f>入力シート!I36</f>
        <v>0</v>
      </c>
      <c r="K32">
        <f>入力シート!J36</f>
        <v>0</v>
      </c>
      <c r="L32">
        <f>入力シート!L36</f>
        <v>0</v>
      </c>
      <c r="M32">
        <f>入力シート!P36</f>
        <v>0</v>
      </c>
      <c r="N32" t="str">
        <f>入力シート!AB36</f>
        <v/>
      </c>
      <c r="R32" s="202">
        <v>25</v>
      </c>
      <c r="S32" s="203" t="e">
        <f t="shared" si="3"/>
        <v>#N/A</v>
      </c>
      <c r="T32" s="203" t="e">
        <f t="shared" si="4"/>
        <v>#N/A</v>
      </c>
      <c r="U32" s="204" t="e">
        <f t="shared" si="5"/>
        <v>#N/A</v>
      </c>
      <c r="V32" s="203" t="e">
        <f t="shared" si="6"/>
        <v>#N/A</v>
      </c>
      <c r="W32" s="203" t="s">
        <v>291</v>
      </c>
      <c r="X32" s="203" t="e">
        <f t="shared" si="7"/>
        <v>#N/A</v>
      </c>
      <c r="Y32" s="203" t="e">
        <f t="shared" si="8"/>
        <v>#N/A</v>
      </c>
      <c r="Z32" s="203" t="e">
        <f t="shared" si="9"/>
        <v>#N/A</v>
      </c>
      <c r="AA32" s="205" t="e">
        <f t="shared" si="10"/>
        <v>#N/A</v>
      </c>
    </row>
    <row r="33" spans="1:27" ht="24.75" customHeight="1" x14ac:dyDescent="0.15">
      <c r="A33">
        <v>27</v>
      </c>
      <c r="B33" t="str">
        <f t="shared" si="0"/>
        <v/>
      </c>
      <c r="C33">
        <f t="shared" si="1"/>
        <v>0</v>
      </c>
      <c r="D33" s="7" t="str">
        <f>IF(F33="","",IF(COUNTIF($F33:$F$106,F33)&gt;1,"重複","○"))</f>
        <v/>
      </c>
      <c r="E33">
        <f t="shared" si="2"/>
        <v>0</v>
      </c>
      <c r="F33" t="str">
        <f>入力シート!Z37</f>
        <v/>
      </c>
      <c r="G33">
        <f>入力シート!B37</f>
        <v>0</v>
      </c>
      <c r="H33">
        <f>入力シート!G37</f>
        <v>0</v>
      </c>
      <c r="I33" t="str">
        <f>入力シート!H37</f>
        <v/>
      </c>
      <c r="J33">
        <f>入力シート!I37</f>
        <v>0</v>
      </c>
      <c r="K33">
        <f>入力シート!J37</f>
        <v>0</v>
      </c>
      <c r="L33">
        <f>入力シート!L37</f>
        <v>0</v>
      </c>
      <c r="M33">
        <f>入力シート!P37</f>
        <v>0</v>
      </c>
      <c r="N33" t="str">
        <f>入力シート!AB37</f>
        <v/>
      </c>
      <c r="R33" s="202">
        <v>26</v>
      </c>
      <c r="S33" s="203" t="e">
        <f t="shared" si="3"/>
        <v>#N/A</v>
      </c>
      <c r="T33" s="203" t="e">
        <f t="shared" si="4"/>
        <v>#N/A</v>
      </c>
      <c r="U33" s="204" t="e">
        <f t="shared" si="5"/>
        <v>#N/A</v>
      </c>
      <c r="V33" s="203" t="e">
        <f t="shared" si="6"/>
        <v>#N/A</v>
      </c>
      <c r="W33" s="203" t="s">
        <v>291</v>
      </c>
      <c r="X33" s="203" t="e">
        <f t="shared" si="7"/>
        <v>#N/A</v>
      </c>
      <c r="Y33" s="203" t="e">
        <f t="shared" si="8"/>
        <v>#N/A</v>
      </c>
      <c r="Z33" s="203" t="e">
        <f t="shared" si="9"/>
        <v>#N/A</v>
      </c>
      <c r="AA33" s="205" t="e">
        <f t="shared" si="10"/>
        <v>#N/A</v>
      </c>
    </row>
    <row r="34" spans="1:27" ht="24.75" customHeight="1" x14ac:dyDescent="0.15">
      <c r="A34">
        <v>28</v>
      </c>
      <c r="B34" t="str">
        <f t="shared" si="0"/>
        <v/>
      </c>
      <c r="C34">
        <f t="shared" si="1"/>
        <v>0</v>
      </c>
      <c r="D34" s="7" t="str">
        <f>IF(F34="","",IF(COUNTIF($F34:$F$106,F34)&gt;1,"重複","○"))</f>
        <v/>
      </c>
      <c r="E34">
        <f t="shared" si="2"/>
        <v>0</v>
      </c>
      <c r="F34" t="str">
        <f>入力シート!Z38</f>
        <v/>
      </c>
      <c r="G34">
        <f>入力シート!B38</f>
        <v>0</v>
      </c>
      <c r="H34">
        <f>入力シート!G38</f>
        <v>0</v>
      </c>
      <c r="I34" t="str">
        <f>入力シート!H38</f>
        <v/>
      </c>
      <c r="J34">
        <f>入力シート!I38</f>
        <v>0</v>
      </c>
      <c r="K34">
        <f>入力シート!J38</f>
        <v>0</v>
      </c>
      <c r="L34">
        <f>入力シート!L38</f>
        <v>0</v>
      </c>
      <c r="M34">
        <f>入力シート!P38</f>
        <v>0</v>
      </c>
      <c r="N34" t="str">
        <f>入力シート!AB38</f>
        <v/>
      </c>
      <c r="R34" s="202">
        <v>27</v>
      </c>
      <c r="S34" s="203" t="e">
        <f t="shared" si="3"/>
        <v>#N/A</v>
      </c>
      <c r="T34" s="203" t="e">
        <f t="shared" si="4"/>
        <v>#N/A</v>
      </c>
      <c r="U34" s="204" t="e">
        <f t="shared" si="5"/>
        <v>#N/A</v>
      </c>
      <c r="V34" s="203" t="e">
        <f t="shared" si="6"/>
        <v>#N/A</v>
      </c>
      <c r="W34" s="203" t="s">
        <v>291</v>
      </c>
      <c r="X34" s="203" t="e">
        <f t="shared" si="7"/>
        <v>#N/A</v>
      </c>
      <c r="Y34" s="203" t="e">
        <f t="shared" si="8"/>
        <v>#N/A</v>
      </c>
      <c r="Z34" s="203" t="e">
        <f t="shared" si="9"/>
        <v>#N/A</v>
      </c>
      <c r="AA34" s="205" t="e">
        <f t="shared" si="10"/>
        <v>#N/A</v>
      </c>
    </row>
    <row r="35" spans="1:27" ht="24.75" customHeight="1" x14ac:dyDescent="0.15">
      <c r="A35">
        <v>29</v>
      </c>
      <c r="B35" t="str">
        <f t="shared" si="0"/>
        <v/>
      </c>
      <c r="C35">
        <f t="shared" si="1"/>
        <v>0</v>
      </c>
      <c r="D35" s="7" t="str">
        <f>IF(F35="","",IF(COUNTIF($F35:$F$106,F35)&gt;1,"重複","○"))</f>
        <v/>
      </c>
      <c r="E35">
        <f t="shared" si="2"/>
        <v>0</v>
      </c>
      <c r="F35" t="str">
        <f>入力シート!Z39</f>
        <v/>
      </c>
      <c r="G35">
        <f>入力シート!B39</f>
        <v>0</v>
      </c>
      <c r="H35">
        <f>入力シート!G39</f>
        <v>0</v>
      </c>
      <c r="I35" t="str">
        <f>入力シート!H39</f>
        <v/>
      </c>
      <c r="J35">
        <f>入力シート!I39</f>
        <v>0</v>
      </c>
      <c r="K35">
        <f>入力シート!J39</f>
        <v>0</v>
      </c>
      <c r="L35">
        <f>入力シート!L39</f>
        <v>0</v>
      </c>
      <c r="M35">
        <f>入力シート!P39</f>
        <v>0</v>
      </c>
      <c r="N35" t="str">
        <f>入力シート!AB39</f>
        <v/>
      </c>
      <c r="R35" s="202">
        <v>28</v>
      </c>
      <c r="S35" s="203" t="e">
        <f t="shared" si="3"/>
        <v>#N/A</v>
      </c>
      <c r="T35" s="203" t="e">
        <f t="shared" si="4"/>
        <v>#N/A</v>
      </c>
      <c r="U35" s="204" t="e">
        <f t="shared" si="5"/>
        <v>#N/A</v>
      </c>
      <c r="V35" s="203" t="e">
        <f t="shared" si="6"/>
        <v>#N/A</v>
      </c>
      <c r="W35" s="203" t="s">
        <v>291</v>
      </c>
      <c r="X35" s="203" t="e">
        <f t="shared" si="7"/>
        <v>#N/A</v>
      </c>
      <c r="Y35" s="203" t="e">
        <f t="shared" si="8"/>
        <v>#N/A</v>
      </c>
      <c r="Z35" s="203" t="e">
        <f t="shared" si="9"/>
        <v>#N/A</v>
      </c>
      <c r="AA35" s="205" t="e">
        <f t="shared" si="10"/>
        <v>#N/A</v>
      </c>
    </row>
    <row r="36" spans="1:27" ht="24.75" customHeight="1" x14ac:dyDescent="0.15">
      <c r="A36">
        <v>30</v>
      </c>
      <c r="B36" t="str">
        <f t="shared" si="0"/>
        <v/>
      </c>
      <c r="C36">
        <f t="shared" si="1"/>
        <v>0</v>
      </c>
      <c r="D36" s="7" t="str">
        <f>IF(F36="","",IF(COUNTIF($F36:$F$106,F36)&gt;1,"重複","○"))</f>
        <v/>
      </c>
      <c r="E36">
        <f t="shared" si="2"/>
        <v>0</v>
      </c>
      <c r="F36" t="str">
        <f>入力シート!Z40</f>
        <v/>
      </c>
      <c r="G36">
        <f>入力シート!B40</f>
        <v>0</v>
      </c>
      <c r="H36">
        <f>入力シート!G40</f>
        <v>0</v>
      </c>
      <c r="I36" t="str">
        <f>入力シート!H40</f>
        <v/>
      </c>
      <c r="J36">
        <f>入力シート!I40</f>
        <v>0</v>
      </c>
      <c r="K36">
        <f>入力シート!J40</f>
        <v>0</v>
      </c>
      <c r="L36">
        <f>入力シート!L40</f>
        <v>0</v>
      </c>
      <c r="M36">
        <f>入力シート!P40</f>
        <v>0</v>
      </c>
      <c r="N36" t="str">
        <f>入力シート!AB40</f>
        <v/>
      </c>
      <c r="R36" s="202">
        <v>29</v>
      </c>
      <c r="S36" s="203" t="e">
        <f t="shared" si="3"/>
        <v>#N/A</v>
      </c>
      <c r="T36" s="203" t="e">
        <f t="shared" si="4"/>
        <v>#N/A</v>
      </c>
      <c r="U36" s="204" t="e">
        <f t="shared" si="5"/>
        <v>#N/A</v>
      </c>
      <c r="V36" s="203" t="e">
        <f t="shared" si="6"/>
        <v>#N/A</v>
      </c>
      <c r="W36" s="203" t="s">
        <v>291</v>
      </c>
      <c r="X36" s="203" t="e">
        <f t="shared" si="7"/>
        <v>#N/A</v>
      </c>
      <c r="Y36" s="203" t="e">
        <f t="shared" si="8"/>
        <v>#N/A</v>
      </c>
      <c r="Z36" s="203" t="e">
        <f t="shared" si="9"/>
        <v>#N/A</v>
      </c>
      <c r="AA36" s="205" t="e">
        <f t="shared" si="10"/>
        <v>#N/A</v>
      </c>
    </row>
    <row r="37" spans="1:27" ht="24.75" customHeight="1" x14ac:dyDescent="0.15">
      <c r="A37">
        <v>31</v>
      </c>
      <c r="B37" t="str">
        <f t="shared" si="0"/>
        <v/>
      </c>
      <c r="C37">
        <f t="shared" si="1"/>
        <v>0</v>
      </c>
      <c r="D37" s="7" t="str">
        <f>IF(F37="","",IF(COUNTIF($F37:$F$106,F37)&gt;1,"重複","○"))</f>
        <v/>
      </c>
      <c r="E37">
        <f t="shared" si="2"/>
        <v>0</v>
      </c>
      <c r="F37" t="str">
        <f>入力シート!Z41</f>
        <v/>
      </c>
      <c r="G37">
        <f>入力シート!B41</f>
        <v>0</v>
      </c>
      <c r="H37">
        <f>入力シート!G41</f>
        <v>0</v>
      </c>
      <c r="I37" t="str">
        <f>入力シート!H41</f>
        <v/>
      </c>
      <c r="J37">
        <f>入力シート!I41</f>
        <v>0</v>
      </c>
      <c r="K37">
        <f>入力シート!J41</f>
        <v>0</v>
      </c>
      <c r="L37">
        <f>入力シート!L41</f>
        <v>0</v>
      </c>
      <c r="M37">
        <f>入力シート!P41</f>
        <v>0</v>
      </c>
      <c r="N37" t="str">
        <f>入力シート!AB41</f>
        <v/>
      </c>
      <c r="R37" s="202">
        <v>30</v>
      </c>
      <c r="S37" s="203" t="e">
        <f t="shared" si="3"/>
        <v>#N/A</v>
      </c>
      <c r="T37" s="203" t="e">
        <f t="shared" si="4"/>
        <v>#N/A</v>
      </c>
      <c r="U37" s="204" t="e">
        <f t="shared" si="5"/>
        <v>#N/A</v>
      </c>
      <c r="V37" s="203" t="e">
        <f t="shared" si="6"/>
        <v>#N/A</v>
      </c>
      <c r="W37" s="203" t="s">
        <v>291</v>
      </c>
      <c r="X37" s="203" t="e">
        <f t="shared" si="7"/>
        <v>#N/A</v>
      </c>
      <c r="Y37" s="203" t="e">
        <f t="shared" si="8"/>
        <v>#N/A</v>
      </c>
      <c r="Z37" s="203" t="e">
        <f t="shared" si="9"/>
        <v>#N/A</v>
      </c>
      <c r="AA37" s="205" t="e">
        <f t="shared" si="10"/>
        <v>#N/A</v>
      </c>
    </row>
    <row r="38" spans="1:27" ht="24.75" customHeight="1" x14ac:dyDescent="0.15">
      <c r="A38">
        <v>32</v>
      </c>
      <c r="B38" t="str">
        <f t="shared" si="0"/>
        <v/>
      </c>
      <c r="C38">
        <f t="shared" si="1"/>
        <v>0</v>
      </c>
      <c r="D38" s="7" t="str">
        <f>IF(F38="","",IF(COUNTIF($F38:$F$106,F38)&gt;1,"重複","○"))</f>
        <v/>
      </c>
      <c r="E38">
        <f t="shared" si="2"/>
        <v>0</v>
      </c>
      <c r="F38" t="str">
        <f>入力シート!Z42</f>
        <v/>
      </c>
      <c r="G38">
        <f>入力シート!B42</f>
        <v>0</v>
      </c>
      <c r="H38">
        <f>入力シート!G42</f>
        <v>0</v>
      </c>
      <c r="I38" t="str">
        <f>入力シート!H42</f>
        <v/>
      </c>
      <c r="J38">
        <f>入力シート!I42</f>
        <v>0</v>
      </c>
      <c r="K38">
        <f>入力シート!J42</f>
        <v>0</v>
      </c>
      <c r="L38">
        <f>入力シート!L42</f>
        <v>0</v>
      </c>
      <c r="M38">
        <f>入力シート!P42</f>
        <v>0</v>
      </c>
      <c r="N38" t="str">
        <f>入力シート!AB42</f>
        <v/>
      </c>
      <c r="R38" s="202">
        <v>31</v>
      </c>
      <c r="S38" s="203" t="e">
        <f t="shared" si="3"/>
        <v>#N/A</v>
      </c>
      <c r="T38" s="203" t="e">
        <f t="shared" si="4"/>
        <v>#N/A</v>
      </c>
      <c r="U38" s="204" t="e">
        <f t="shared" si="5"/>
        <v>#N/A</v>
      </c>
      <c r="V38" s="203" t="e">
        <f t="shared" si="6"/>
        <v>#N/A</v>
      </c>
      <c r="W38" s="203" t="s">
        <v>291</v>
      </c>
      <c r="X38" s="203" t="e">
        <f t="shared" si="7"/>
        <v>#N/A</v>
      </c>
      <c r="Y38" s="203" t="e">
        <f t="shared" si="8"/>
        <v>#N/A</v>
      </c>
      <c r="Z38" s="203" t="e">
        <f t="shared" si="9"/>
        <v>#N/A</v>
      </c>
      <c r="AA38" s="205" t="e">
        <f t="shared" si="10"/>
        <v>#N/A</v>
      </c>
    </row>
    <row r="39" spans="1:27" ht="24.75" customHeight="1" x14ac:dyDescent="0.15">
      <c r="A39">
        <v>33</v>
      </c>
      <c r="B39" t="str">
        <f t="shared" ref="B39:B70" si="11">IF(C38=C39,"",C39)</f>
        <v/>
      </c>
      <c r="C39">
        <f t="shared" ref="C39:C70" si="12">IF(D39="○",C38+1,C38)</f>
        <v>0</v>
      </c>
      <c r="D39" s="7" t="str">
        <f>IF(F39="","",IF(COUNTIF($F39:$F$106,F39)&gt;1,"重複","○"))</f>
        <v/>
      </c>
      <c r="E39">
        <f t="shared" si="2"/>
        <v>0</v>
      </c>
      <c r="F39" t="str">
        <f>入力シート!Z43</f>
        <v/>
      </c>
      <c r="G39">
        <f>入力シート!B43</f>
        <v>0</v>
      </c>
      <c r="H39">
        <f>入力シート!G43</f>
        <v>0</v>
      </c>
      <c r="I39" t="str">
        <f>入力シート!H43</f>
        <v/>
      </c>
      <c r="J39">
        <f>入力シート!I43</f>
        <v>0</v>
      </c>
      <c r="K39">
        <f>入力シート!J43</f>
        <v>0</v>
      </c>
      <c r="L39">
        <f>入力シート!L43</f>
        <v>0</v>
      </c>
      <c r="M39">
        <f>入力シート!P43</f>
        <v>0</v>
      </c>
      <c r="N39" t="str">
        <f>入力シート!AB43</f>
        <v/>
      </c>
      <c r="R39" s="202">
        <v>32</v>
      </c>
      <c r="S39" s="203" t="e">
        <f t="shared" si="3"/>
        <v>#N/A</v>
      </c>
      <c r="T39" s="203" t="e">
        <f t="shared" si="4"/>
        <v>#N/A</v>
      </c>
      <c r="U39" s="204" t="e">
        <f t="shared" si="5"/>
        <v>#N/A</v>
      </c>
      <c r="V39" s="203" t="e">
        <f t="shared" si="6"/>
        <v>#N/A</v>
      </c>
      <c r="W39" s="203" t="s">
        <v>291</v>
      </c>
      <c r="X39" s="203" t="e">
        <f t="shared" si="7"/>
        <v>#N/A</v>
      </c>
      <c r="Y39" s="203" t="e">
        <f t="shared" si="8"/>
        <v>#N/A</v>
      </c>
      <c r="Z39" s="203" t="e">
        <f t="shared" si="9"/>
        <v>#N/A</v>
      </c>
      <c r="AA39" s="205" t="e">
        <f t="shared" si="10"/>
        <v>#N/A</v>
      </c>
    </row>
    <row r="40" spans="1:27" ht="24.75" customHeight="1" x14ac:dyDescent="0.15">
      <c r="A40">
        <v>34</v>
      </c>
      <c r="B40" t="str">
        <f t="shared" si="11"/>
        <v/>
      </c>
      <c r="C40">
        <f t="shared" si="12"/>
        <v>0</v>
      </c>
      <c r="D40" s="7" t="str">
        <f>IF(F40="","",IF(COUNTIF($F40:$F$106,F40)&gt;1,"重複","○"))</f>
        <v/>
      </c>
      <c r="E40">
        <f t="shared" si="2"/>
        <v>0</v>
      </c>
      <c r="F40" t="str">
        <f>入力シート!Z44</f>
        <v/>
      </c>
      <c r="G40">
        <f>入力シート!B44</f>
        <v>0</v>
      </c>
      <c r="H40">
        <f>入力シート!G44</f>
        <v>0</v>
      </c>
      <c r="I40" t="str">
        <f>入力シート!H44</f>
        <v/>
      </c>
      <c r="J40">
        <f>入力シート!I44</f>
        <v>0</v>
      </c>
      <c r="K40">
        <f>入力シート!J44</f>
        <v>0</v>
      </c>
      <c r="L40">
        <f>入力シート!L44</f>
        <v>0</v>
      </c>
      <c r="M40">
        <f>入力シート!P44</f>
        <v>0</v>
      </c>
      <c r="N40" t="str">
        <f>入力シート!AB44</f>
        <v/>
      </c>
      <c r="R40" s="202">
        <v>33</v>
      </c>
      <c r="S40" s="203" t="e">
        <f t="shared" si="3"/>
        <v>#N/A</v>
      </c>
      <c r="T40" s="203" t="e">
        <f t="shared" si="4"/>
        <v>#N/A</v>
      </c>
      <c r="U40" s="204" t="e">
        <f t="shared" si="5"/>
        <v>#N/A</v>
      </c>
      <c r="V40" s="203" t="e">
        <f t="shared" si="6"/>
        <v>#N/A</v>
      </c>
      <c r="W40" s="203" t="s">
        <v>291</v>
      </c>
      <c r="X40" s="203" t="e">
        <f t="shared" si="7"/>
        <v>#N/A</v>
      </c>
      <c r="Y40" s="203" t="e">
        <f t="shared" si="8"/>
        <v>#N/A</v>
      </c>
      <c r="Z40" s="203" t="e">
        <f t="shared" si="9"/>
        <v>#N/A</v>
      </c>
      <c r="AA40" s="205" t="e">
        <f t="shared" si="10"/>
        <v>#N/A</v>
      </c>
    </row>
    <row r="41" spans="1:27" ht="24.75" customHeight="1" x14ac:dyDescent="0.15">
      <c r="A41">
        <v>35</v>
      </c>
      <c r="B41" t="str">
        <f t="shared" si="11"/>
        <v/>
      </c>
      <c r="C41">
        <f t="shared" si="12"/>
        <v>0</v>
      </c>
      <c r="D41" s="7" t="str">
        <f>IF(F41="","",IF(COUNTIF($F41:$F$106,F41)&gt;1,"重複","○"))</f>
        <v/>
      </c>
      <c r="E41">
        <f t="shared" si="2"/>
        <v>0</v>
      </c>
      <c r="F41" t="str">
        <f>入力シート!Z45</f>
        <v/>
      </c>
      <c r="G41">
        <f>入力シート!B45</f>
        <v>0</v>
      </c>
      <c r="H41">
        <f>入力シート!G45</f>
        <v>0</v>
      </c>
      <c r="I41" t="str">
        <f>入力シート!H45</f>
        <v/>
      </c>
      <c r="J41">
        <f>入力シート!I45</f>
        <v>0</v>
      </c>
      <c r="K41">
        <f>入力シート!J45</f>
        <v>0</v>
      </c>
      <c r="L41">
        <f>入力シート!L45</f>
        <v>0</v>
      </c>
      <c r="M41">
        <f>入力シート!P45</f>
        <v>0</v>
      </c>
      <c r="N41" t="str">
        <f>入力シート!AB45</f>
        <v/>
      </c>
      <c r="R41" s="202">
        <v>34</v>
      </c>
      <c r="S41" s="203" t="e">
        <f t="shared" si="3"/>
        <v>#N/A</v>
      </c>
      <c r="T41" s="203" t="e">
        <f t="shared" si="4"/>
        <v>#N/A</v>
      </c>
      <c r="U41" s="204" t="e">
        <f t="shared" si="5"/>
        <v>#N/A</v>
      </c>
      <c r="V41" s="203" t="e">
        <f t="shared" si="6"/>
        <v>#N/A</v>
      </c>
      <c r="W41" s="203" t="s">
        <v>291</v>
      </c>
      <c r="X41" s="203" t="e">
        <f t="shared" si="7"/>
        <v>#N/A</v>
      </c>
      <c r="Y41" s="203" t="e">
        <f t="shared" si="8"/>
        <v>#N/A</v>
      </c>
      <c r="Z41" s="203" t="e">
        <f t="shared" si="9"/>
        <v>#N/A</v>
      </c>
      <c r="AA41" s="205" t="e">
        <f t="shared" si="10"/>
        <v>#N/A</v>
      </c>
    </row>
    <row r="42" spans="1:27" ht="24.75" customHeight="1" x14ac:dyDescent="0.15">
      <c r="A42">
        <v>36</v>
      </c>
      <c r="B42" t="str">
        <f t="shared" si="11"/>
        <v/>
      </c>
      <c r="C42">
        <f t="shared" si="12"/>
        <v>0</v>
      </c>
      <c r="D42" s="7" t="str">
        <f>IF(F42="","",IF(COUNTIF($F42:$F$106,F42)&gt;1,"重複","○"))</f>
        <v/>
      </c>
      <c r="E42">
        <f t="shared" si="2"/>
        <v>0</v>
      </c>
      <c r="F42" t="str">
        <f>入力シート!Z46</f>
        <v/>
      </c>
      <c r="G42">
        <f>入力シート!B46</f>
        <v>0</v>
      </c>
      <c r="H42">
        <f>入力シート!G46</f>
        <v>0</v>
      </c>
      <c r="I42" t="str">
        <f>入力シート!H46</f>
        <v/>
      </c>
      <c r="J42">
        <f>入力シート!I46</f>
        <v>0</v>
      </c>
      <c r="K42">
        <f>入力シート!J46</f>
        <v>0</v>
      </c>
      <c r="L42">
        <f>入力シート!L46</f>
        <v>0</v>
      </c>
      <c r="M42">
        <f>入力シート!P46</f>
        <v>0</v>
      </c>
      <c r="N42" t="str">
        <f>入力シート!AB46</f>
        <v/>
      </c>
      <c r="R42" s="202">
        <v>35</v>
      </c>
      <c r="S42" s="203" t="e">
        <f t="shared" si="3"/>
        <v>#N/A</v>
      </c>
      <c r="T42" s="203" t="e">
        <f t="shared" si="4"/>
        <v>#N/A</v>
      </c>
      <c r="U42" s="204" t="e">
        <f t="shared" si="5"/>
        <v>#N/A</v>
      </c>
      <c r="V42" s="203" t="e">
        <f t="shared" si="6"/>
        <v>#N/A</v>
      </c>
      <c r="W42" s="203" t="s">
        <v>291</v>
      </c>
      <c r="X42" s="203" t="e">
        <f t="shared" si="7"/>
        <v>#N/A</v>
      </c>
      <c r="Y42" s="203" t="e">
        <f t="shared" si="8"/>
        <v>#N/A</v>
      </c>
      <c r="Z42" s="203" t="e">
        <f t="shared" si="9"/>
        <v>#N/A</v>
      </c>
      <c r="AA42" s="205" t="e">
        <f t="shared" si="10"/>
        <v>#N/A</v>
      </c>
    </row>
    <row r="43" spans="1:27" ht="24.75" customHeight="1" x14ac:dyDescent="0.15">
      <c r="A43">
        <v>37</v>
      </c>
      <c r="B43" t="str">
        <f t="shared" si="11"/>
        <v/>
      </c>
      <c r="C43">
        <f t="shared" si="12"/>
        <v>0</v>
      </c>
      <c r="D43" s="7" t="str">
        <f>IF(F43="","",IF(COUNTIF($F43:$F$106,F43)&gt;1,"重複","○"))</f>
        <v/>
      </c>
      <c r="E43">
        <f t="shared" si="2"/>
        <v>0</v>
      </c>
      <c r="F43" t="str">
        <f>入力シート!Z47</f>
        <v/>
      </c>
      <c r="G43">
        <f>入力シート!B47</f>
        <v>0</v>
      </c>
      <c r="H43">
        <f>入力シート!G47</f>
        <v>0</v>
      </c>
      <c r="I43" t="str">
        <f>入力シート!H47</f>
        <v/>
      </c>
      <c r="J43">
        <f>入力シート!I47</f>
        <v>0</v>
      </c>
      <c r="K43">
        <f>入力シート!J47</f>
        <v>0</v>
      </c>
      <c r="L43">
        <f>入力シート!L47</f>
        <v>0</v>
      </c>
      <c r="M43">
        <f>入力シート!P47</f>
        <v>0</v>
      </c>
      <c r="N43" t="str">
        <f>入力シート!AB47</f>
        <v/>
      </c>
      <c r="R43" s="202">
        <v>36</v>
      </c>
      <c r="S43" s="203" t="e">
        <f t="shared" si="3"/>
        <v>#N/A</v>
      </c>
      <c r="T43" s="203" t="e">
        <f t="shared" si="4"/>
        <v>#N/A</v>
      </c>
      <c r="U43" s="204" t="e">
        <f t="shared" si="5"/>
        <v>#N/A</v>
      </c>
      <c r="V43" s="203" t="e">
        <f t="shared" si="6"/>
        <v>#N/A</v>
      </c>
      <c r="W43" s="203" t="s">
        <v>291</v>
      </c>
      <c r="X43" s="203" t="e">
        <f t="shared" si="7"/>
        <v>#N/A</v>
      </c>
      <c r="Y43" s="203" t="e">
        <f t="shared" si="8"/>
        <v>#N/A</v>
      </c>
      <c r="Z43" s="203" t="e">
        <f t="shared" si="9"/>
        <v>#N/A</v>
      </c>
      <c r="AA43" s="205" t="e">
        <f t="shared" si="10"/>
        <v>#N/A</v>
      </c>
    </row>
    <row r="44" spans="1:27" ht="24.75" customHeight="1" x14ac:dyDescent="0.15">
      <c r="A44">
        <v>38</v>
      </c>
      <c r="B44" t="str">
        <f t="shared" si="11"/>
        <v/>
      </c>
      <c r="C44">
        <f t="shared" si="12"/>
        <v>0</v>
      </c>
      <c r="D44" s="7" t="str">
        <f>IF(F44="","",IF(COUNTIF($F44:$F$106,F44)&gt;1,"重複","○"))</f>
        <v/>
      </c>
      <c r="E44">
        <f t="shared" si="2"/>
        <v>0</v>
      </c>
      <c r="F44" t="str">
        <f>入力シート!Z48</f>
        <v/>
      </c>
      <c r="G44">
        <f>入力シート!B48</f>
        <v>0</v>
      </c>
      <c r="H44">
        <f>入力シート!G48</f>
        <v>0</v>
      </c>
      <c r="I44" t="str">
        <f>入力シート!H48</f>
        <v/>
      </c>
      <c r="J44">
        <f>入力シート!I48</f>
        <v>0</v>
      </c>
      <c r="K44">
        <f>入力シート!J48</f>
        <v>0</v>
      </c>
      <c r="L44">
        <f>入力シート!L48</f>
        <v>0</v>
      </c>
      <c r="M44">
        <f>入力シート!P48</f>
        <v>0</v>
      </c>
      <c r="N44" t="str">
        <f>入力シート!AB48</f>
        <v/>
      </c>
      <c r="R44" s="202">
        <v>37</v>
      </c>
      <c r="S44" s="203" t="e">
        <f t="shared" si="3"/>
        <v>#N/A</v>
      </c>
      <c r="T44" s="203" t="e">
        <f t="shared" si="4"/>
        <v>#N/A</v>
      </c>
      <c r="U44" s="204" t="e">
        <f t="shared" si="5"/>
        <v>#N/A</v>
      </c>
      <c r="V44" s="203" t="e">
        <f t="shared" si="6"/>
        <v>#N/A</v>
      </c>
      <c r="W44" s="203" t="s">
        <v>291</v>
      </c>
      <c r="X44" s="203" t="e">
        <f t="shared" si="7"/>
        <v>#N/A</v>
      </c>
      <c r="Y44" s="203" t="e">
        <f t="shared" si="8"/>
        <v>#N/A</v>
      </c>
      <c r="Z44" s="203" t="e">
        <f t="shared" si="9"/>
        <v>#N/A</v>
      </c>
      <c r="AA44" s="205" t="e">
        <f t="shared" si="10"/>
        <v>#N/A</v>
      </c>
    </row>
    <row r="45" spans="1:27" ht="24.75" customHeight="1" x14ac:dyDescent="0.15">
      <c r="A45">
        <v>39</v>
      </c>
      <c r="B45" t="str">
        <f t="shared" si="11"/>
        <v/>
      </c>
      <c r="C45">
        <f t="shared" si="12"/>
        <v>0</v>
      </c>
      <c r="D45" s="7" t="str">
        <f>IF(F45="","",IF(COUNTIF($F45:$F$106,F45)&gt;1,"重複","○"))</f>
        <v/>
      </c>
      <c r="E45">
        <f t="shared" si="2"/>
        <v>0</v>
      </c>
      <c r="F45" t="str">
        <f>入力シート!Z49</f>
        <v/>
      </c>
      <c r="G45">
        <f>入力シート!B49</f>
        <v>0</v>
      </c>
      <c r="H45">
        <f>入力シート!G49</f>
        <v>0</v>
      </c>
      <c r="I45" t="str">
        <f>入力シート!H49</f>
        <v/>
      </c>
      <c r="J45">
        <f>入力シート!I49</f>
        <v>0</v>
      </c>
      <c r="K45">
        <f>入力シート!J49</f>
        <v>0</v>
      </c>
      <c r="L45">
        <f>入力シート!L49</f>
        <v>0</v>
      </c>
      <c r="M45">
        <f>入力シート!P49</f>
        <v>0</v>
      </c>
      <c r="N45" t="str">
        <f>入力シート!AB49</f>
        <v/>
      </c>
      <c r="R45" s="202">
        <v>38</v>
      </c>
      <c r="S45" s="203" t="e">
        <f t="shared" si="3"/>
        <v>#N/A</v>
      </c>
      <c r="T45" s="203" t="e">
        <f t="shared" si="4"/>
        <v>#N/A</v>
      </c>
      <c r="U45" s="204" t="e">
        <f t="shared" si="5"/>
        <v>#N/A</v>
      </c>
      <c r="V45" s="203" t="e">
        <f t="shared" si="6"/>
        <v>#N/A</v>
      </c>
      <c r="W45" s="203" t="s">
        <v>291</v>
      </c>
      <c r="X45" s="203" t="e">
        <f t="shared" si="7"/>
        <v>#N/A</v>
      </c>
      <c r="Y45" s="203" t="e">
        <f t="shared" si="8"/>
        <v>#N/A</v>
      </c>
      <c r="Z45" s="203" t="e">
        <f t="shared" si="9"/>
        <v>#N/A</v>
      </c>
      <c r="AA45" s="205" t="e">
        <f t="shared" si="10"/>
        <v>#N/A</v>
      </c>
    </row>
    <row r="46" spans="1:27" ht="24.75" customHeight="1" x14ac:dyDescent="0.15">
      <c r="A46">
        <v>40</v>
      </c>
      <c r="B46" t="str">
        <f t="shared" si="11"/>
        <v/>
      </c>
      <c r="C46">
        <f t="shared" si="12"/>
        <v>0</v>
      </c>
      <c r="D46" s="7" t="str">
        <f>IF(F46="","",IF(COUNTIF($F46:$F$106,F46)&gt;1,"重複","○"))</f>
        <v/>
      </c>
      <c r="E46">
        <f t="shared" si="2"/>
        <v>0</v>
      </c>
      <c r="F46" t="str">
        <f>入力シート!Z50</f>
        <v/>
      </c>
      <c r="G46">
        <f>入力シート!B50</f>
        <v>0</v>
      </c>
      <c r="H46">
        <f>入力シート!G50</f>
        <v>0</v>
      </c>
      <c r="I46" t="str">
        <f>入力シート!H50</f>
        <v/>
      </c>
      <c r="J46">
        <f>入力シート!I50</f>
        <v>0</v>
      </c>
      <c r="K46">
        <f>入力シート!J50</f>
        <v>0</v>
      </c>
      <c r="L46">
        <f>入力シート!L50</f>
        <v>0</v>
      </c>
      <c r="M46">
        <f>入力シート!P50</f>
        <v>0</v>
      </c>
      <c r="N46" t="str">
        <f>入力シート!AB50</f>
        <v/>
      </c>
      <c r="R46" s="202">
        <v>39</v>
      </c>
      <c r="S46" s="203" t="e">
        <f t="shared" si="3"/>
        <v>#N/A</v>
      </c>
      <c r="T46" s="203" t="e">
        <f t="shared" si="4"/>
        <v>#N/A</v>
      </c>
      <c r="U46" s="204" t="e">
        <f t="shared" si="5"/>
        <v>#N/A</v>
      </c>
      <c r="V46" s="203" t="e">
        <f t="shared" si="6"/>
        <v>#N/A</v>
      </c>
      <c r="W46" s="203" t="s">
        <v>291</v>
      </c>
      <c r="X46" s="203" t="e">
        <f t="shared" si="7"/>
        <v>#N/A</v>
      </c>
      <c r="Y46" s="203" t="e">
        <f t="shared" si="8"/>
        <v>#N/A</v>
      </c>
      <c r="Z46" s="203" t="e">
        <f t="shared" si="9"/>
        <v>#N/A</v>
      </c>
      <c r="AA46" s="205" t="e">
        <f t="shared" si="10"/>
        <v>#N/A</v>
      </c>
    </row>
    <row r="47" spans="1:27" ht="24.75" customHeight="1" x14ac:dyDescent="0.15">
      <c r="A47">
        <v>41</v>
      </c>
      <c r="B47" t="str">
        <f t="shared" si="11"/>
        <v/>
      </c>
      <c r="C47">
        <f t="shared" si="12"/>
        <v>0</v>
      </c>
      <c r="D47" s="7" t="str">
        <f>IF(F47="","",IF(COUNTIF($F47:$F$106,F47)&gt;1,"重複","○"))</f>
        <v/>
      </c>
      <c r="E47">
        <f t="shared" si="2"/>
        <v>0</v>
      </c>
      <c r="F47" t="str">
        <f>入力シート!Z51</f>
        <v/>
      </c>
      <c r="G47">
        <f>入力シート!B51</f>
        <v>0</v>
      </c>
      <c r="H47">
        <f>入力シート!G51</f>
        <v>0</v>
      </c>
      <c r="I47" t="str">
        <f>入力シート!H51</f>
        <v/>
      </c>
      <c r="J47">
        <f>入力シート!I51</f>
        <v>0</v>
      </c>
      <c r="K47">
        <f>入力シート!J51</f>
        <v>0</v>
      </c>
      <c r="L47">
        <f>入力シート!L51</f>
        <v>0</v>
      </c>
      <c r="M47">
        <f>入力シート!P51</f>
        <v>0</v>
      </c>
      <c r="N47" t="str">
        <f>入力シート!AB51</f>
        <v/>
      </c>
      <c r="R47" s="202">
        <v>40</v>
      </c>
      <c r="S47" s="203" t="e">
        <f t="shared" si="3"/>
        <v>#N/A</v>
      </c>
      <c r="T47" s="203" t="e">
        <f t="shared" si="4"/>
        <v>#N/A</v>
      </c>
      <c r="U47" s="204" t="e">
        <f t="shared" si="5"/>
        <v>#N/A</v>
      </c>
      <c r="V47" s="203" t="e">
        <f t="shared" si="6"/>
        <v>#N/A</v>
      </c>
      <c r="W47" s="203" t="s">
        <v>291</v>
      </c>
      <c r="X47" s="203" t="e">
        <f t="shared" si="7"/>
        <v>#N/A</v>
      </c>
      <c r="Y47" s="203" t="e">
        <f t="shared" si="8"/>
        <v>#N/A</v>
      </c>
      <c r="Z47" s="203" t="e">
        <f t="shared" si="9"/>
        <v>#N/A</v>
      </c>
      <c r="AA47" s="205" t="e">
        <f t="shared" si="10"/>
        <v>#N/A</v>
      </c>
    </row>
    <row r="48" spans="1:27" ht="24.75" customHeight="1" x14ac:dyDescent="0.15">
      <c r="A48">
        <v>42</v>
      </c>
      <c r="B48" t="str">
        <f t="shared" si="11"/>
        <v/>
      </c>
      <c r="C48">
        <f t="shared" si="12"/>
        <v>0</v>
      </c>
      <c r="D48" s="7" t="str">
        <f>IF(F48="","",IF(COUNTIF($F48:$F$106,F48)&gt;1,"重複","○"))</f>
        <v/>
      </c>
      <c r="E48">
        <f t="shared" si="2"/>
        <v>0</v>
      </c>
      <c r="F48" t="str">
        <f>入力シート!Z52</f>
        <v/>
      </c>
      <c r="G48">
        <f>入力シート!B52</f>
        <v>0</v>
      </c>
      <c r="H48">
        <f>入力シート!G52</f>
        <v>0</v>
      </c>
      <c r="I48" t="str">
        <f>入力シート!H52</f>
        <v/>
      </c>
      <c r="J48">
        <f>入力シート!I52</f>
        <v>0</v>
      </c>
      <c r="K48">
        <f>入力シート!J52</f>
        <v>0</v>
      </c>
      <c r="L48">
        <f>入力シート!L52</f>
        <v>0</v>
      </c>
      <c r="M48">
        <f>入力シート!P52</f>
        <v>0</v>
      </c>
      <c r="N48" t="str">
        <f>入力シート!AB52</f>
        <v/>
      </c>
      <c r="R48" s="202">
        <v>41</v>
      </c>
      <c r="S48" s="203" t="e">
        <f t="shared" si="3"/>
        <v>#N/A</v>
      </c>
      <c r="T48" s="203" t="e">
        <f t="shared" si="4"/>
        <v>#N/A</v>
      </c>
      <c r="U48" s="204" t="e">
        <f t="shared" si="5"/>
        <v>#N/A</v>
      </c>
      <c r="V48" s="203" t="e">
        <f t="shared" si="6"/>
        <v>#N/A</v>
      </c>
      <c r="W48" s="203" t="s">
        <v>291</v>
      </c>
      <c r="X48" s="203" t="e">
        <f t="shared" si="7"/>
        <v>#N/A</v>
      </c>
      <c r="Y48" s="203" t="e">
        <f t="shared" si="8"/>
        <v>#N/A</v>
      </c>
      <c r="Z48" s="203" t="e">
        <f t="shared" si="9"/>
        <v>#N/A</v>
      </c>
      <c r="AA48" s="205" t="e">
        <f t="shared" si="10"/>
        <v>#N/A</v>
      </c>
    </row>
    <row r="49" spans="1:27" ht="24.75" customHeight="1" x14ac:dyDescent="0.15">
      <c r="A49">
        <v>43</v>
      </c>
      <c r="B49" t="str">
        <f t="shared" si="11"/>
        <v/>
      </c>
      <c r="C49">
        <f t="shared" si="12"/>
        <v>0</v>
      </c>
      <c r="D49" s="7" t="str">
        <f>IF(F49="","",IF(COUNTIF($F49:$F$106,F49)&gt;1,"重複","○"))</f>
        <v/>
      </c>
      <c r="E49">
        <f t="shared" si="2"/>
        <v>0</v>
      </c>
      <c r="F49" t="str">
        <f>入力シート!Z53</f>
        <v/>
      </c>
      <c r="G49">
        <f>入力シート!B53</f>
        <v>0</v>
      </c>
      <c r="H49">
        <f>入力シート!G53</f>
        <v>0</v>
      </c>
      <c r="I49" t="str">
        <f>入力シート!H53</f>
        <v/>
      </c>
      <c r="J49">
        <f>入力シート!I53</f>
        <v>0</v>
      </c>
      <c r="K49">
        <f>入力シート!J53</f>
        <v>0</v>
      </c>
      <c r="L49">
        <f>入力シート!L53</f>
        <v>0</v>
      </c>
      <c r="M49">
        <f>入力シート!P53</f>
        <v>0</v>
      </c>
      <c r="N49" t="str">
        <f>入力シート!AB53</f>
        <v/>
      </c>
      <c r="R49" s="202">
        <v>42</v>
      </c>
      <c r="S49" s="203" t="e">
        <f t="shared" si="3"/>
        <v>#N/A</v>
      </c>
      <c r="T49" s="203" t="e">
        <f t="shared" si="4"/>
        <v>#N/A</v>
      </c>
      <c r="U49" s="204" t="e">
        <f t="shared" si="5"/>
        <v>#N/A</v>
      </c>
      <c r="V49" s="203" t="e">
        <f t="shared" si="6"/>
        <v>#N/A</v>
      </c>
      <c r="W49" s="203" t="s">
        <v>291</v>
      </c>
      <c r="X49" s="203" t="e">
        <f t="shared" si="7"/>
        <v>#N/A</v>
      </c>
      <c r="Y49" s="203" t="e">
        <f t="shared" si="8"/>
        <v>#N/A</v>
      </c>
      <c r="Z49" s="203" t="e">
        <f t="shared" si="9"/>
        <v>#N/A</v>
      </c>
      <c r="AA49" s="205" t="e">
        <f t="shared" si="10"/>
        <v>#N/A</v>
      </c>
    </row>
    <row r="50" spans="1:27" ht="24.75" customHeight="1" x14ac:dyDescent="0.15">
      <c r="A50">
        <v>44</v>
      </c>
      <c r="B50" t="str">
        <f t="shared" si="11"/>
        <v/>
      </c>
      <c r="C50">
        <f t="shared" si="12"/>
        <v>0</v>
      </c>
      <c r="D50" s="7" t="str">
        <f>IF(F50="","",IF(COUNTIF($F50:$F$106,F50)&gt;1,"重複","○"))</f>
        <v/>
      </c>
      <c r="E50">
        <f t="shared" si="2"/>
        <v>0</v>
      </c>
      <c r="F50" t="str">
        <f>入力シート!Z54</f>
        <v/>
      </c>
      <c r="G50">
        <f>入力シート!B54</f>
        <v>0</v>
      </c>
      <c r="H50">
        <f>入力シート!G54</f>
        <v>0</v>
      </c>
      <c r="I50" t="str">
        <f>入力シート!H54</f>
        <v/>
      </c>
      <c r="J50">
        <f>入力シート!I54</f>
        <v>0</v>
      </c>
      <c r="K50">
        <f>入力シート!J54</f>
        <v>0</v>
      </c>
      <c r="L50">
        <f>入力シート!L54</f>
        <v>0</v>
      </c>
      <c r="M50">
        <f>入力シート!P54</f>
        <v>0</v>
      </c>
      <c r="N50" t="str">
        <f>入力シート!AB54</f>
        <v/>
      </c>
      <c r="R50" s="202">
        <v>43</v>
      </c>
      <c r="S50" s="203" t="e">
        <f t="shared" si="3"/>
        <v>#N/A</v>
      </c>
      <c r="T50" s="203" t="e">
        <f t="shared" si="4"/>
        <v>#N/A</v>
      </c>
      <c r="U50" s="204" t="e">
        <f t="shared" si="5"/>
        <v>#N/A</v>
      </c>
      <c r="V50" s="203" t="e">
        <f t="shared" si="6"/>
        <v>#N/A</v>
      </c>
      <c r="W50" s="203" t="s">
        <v>291</v>
      </c>
      <c r="X50" s="203" t="e">
        <f t="shared" si="7"/>
        <v>#N/A</v>
      </c>
      <c r="Y50" s="203" t="e">
        <f t="shared" si="8"/>
        <v>#N/A</v>
      </c>
      <c r="Z50" s="203" t="e">
        <f t="shared" si="9"/>
        <v>#N/A</v>
      </c>
      <c r="AA50" s="205" t="e">
        <f t="shared" si="10"/>
        <v>#N/A</v>
      </c>
    </row>
    <row r="51" spans="1:27" ht="24.75" customHeight="1" x14ac:dyDescent="0.15">
      <c r="A51">
        <v>45</v>
      </c>
      <c r="B51" t="str">
        <f t="shared" si="11"/>
        <v/>
      </c>
      <c r="C51">
        <f t="shared" si="12"/>
        <v>0</v>
      </c>
      <c r="D51" s="7" t="str">
        <f>IF(F51="","",IF(COUNTIF($F51:$F$106,F51)&gt;1,"重複","○"))</f>
        <v/>
      </c>
      <c r="E51">
        <f t="shared" si="2"/>
        <v>0</v>
      </c>
      <c r="F51" t="str">
        <f>入力シート!Z55</f>
        <v/>
      </c>
      <c r="G51">
        <f>入力シート!B55</f>
        <v>0</v>
      </c>
      <c r="H51">
        <f>入力シート!G55</f>
        <v>0</v>
      </c>
      <c r="I51" t="str">
        <f>入力シート!H55</f>
        <v/>
      </c>
      <c r="J51">
        <f>入力シート!I55</f>
        <v>0</v>
      </c>
      <c r="K51">
        <f>入力シート!J55</f>
        <v>0</v>
      </c>
      <c r="L51">
        <f>入力シート!L55</f>
        <v>0</v>
      </c>
      <c r="M51">
        <f>入力シート!P55</f>
        <v>0</v>
      </c>
      <c r="N51" t="str">
        <f>入力シート!AB55</f>
        <v/>
      </c>
      <c r="R51" s="202">
        <v>44</v>
      </c>
      <c r="S51" s="203" t="e">
        <f t="shared" si="3"/>
        <v>#N/A</v>
      </c>
      <c r="T51" s="203" t="e">
        <f t="shared" si="4"/>
        <v>#N/A</v>
      </c>
      <c r="U51" s="204" t="e">
        <f t="shared" si="5"/>
        <v>#N/A</v>
      </c>
      <c r="V51" s="203" t="e">
        <f t="shared" si="6"/>
        <v>#N/A</v>
      </c>
      <c r="W51" s="203" t="s">
        <v>291</v>
      </c>
      <c r="X51" s="203" t="e">
        <f t="shared" si="7"/>
        <v>#N/A</v>
      </c>
      <c r="Y51" s="203" t="e">
        <f t="shared" si="8"/>
        <v>#N/A</v>
      </c>
      <c r="Z51" s="203" t="e">
        <f t="shared" si="9"/>
        <v>#N/A</v>
      </c>
      <c r="AA51" s="205" t="e">
        <f t="shared" si="10"/>
        <v>#N/A</v>
      </c>
    </row>
    <row r="52" spans="1:27" ht="24.75" customHeight="1" x14ac:dyDescent="0.15">
      <c r="A52">
        <v>46</v>
      </c>
      <c r="B52" t="str">
        <f t="shared" si="11"/>
        <v/>
      </c>
      <c r="C52">
        <f t="shared" si="12"/>
        <v>0</v>
      </c>
      <c r="D52" s="7" t="str">
        <f>IF(F52="","",IF(COUNTIF($F52:$F$106,F52)&gt;1,"重複","○"))</f>
        <v/>
      </c>
      <c r="E52">
        <f t="shared" si="2"/>
        <v>0</v>
      </c>
      <c r="F52" t="str">
        <f>入力シート!Z56</f>
        <v/>
      </c>
      <c r="G52">
        <f>入力シート!B56</f>
        <v>0</v>
      </c>
      <c r="H52">
        <f>入力シート!G56</f>
        <v>0</v>
      </c>
      <c r="I52" t="str">
        <f>入力シート!H56</f>
        <v/>
      </c>
      <c r="J52">
        <f>入力シート!I56</f>
        <v>0</v>
      </c>
      <c r="K52">
        <f>入力シート!J56</f>
        <v>0</v>
      </c>
      <c r="L52">
        <f>入力シート!L56</f>
        <v>0</v>
      </c>
      <c r="M52">
        <f>入力シート!P56</f>
        <v>0</v>
      </c>
      <c r="N52" t="str">
        <f>入力シート!AB56</f>
        <v/>
      </c>
      <c r="R52" s="202">
        <v>45</v>
      </c>
      <c r="S52" s="203" t="e">
        <f t="shared" si="3"/>
        <v>#N/A</v>
      </c>
      <c r="T52" s="203" t="e">
        <f t="shared" si="4"/>
        <v>#N/A</v>
      </c>
      <c r="U52" s="204" t="e">
        <f t="shared" si="5"/>
        <v>#N/A</v>
      </c>
      <c r="V52" s="203" t="e">
        <f t="shared" si="6"/>
        <v>#N/A</v>
      </c>
      <c r="W52" s="203" t="s">
        <v>291</v>
      </c>
      <c r="X52" s="203" t="e">
        <f t="shared" si="7"/>
        <v>#N/A</v>
      </c>
      <c r="Y52" s="203" t="e">
        <f t="shared" si="8"/>
        <v>#N/A</v>
      </c>
      <c r="Z52" s="203" t="e">
        <f t="shared" si="9"/>
        <v>#N/A</v>
      </c>
      <c r="AA52" s="205" t="e">
        <f t="shared" si="10"/>
        <v>#N/A</v>
      </c>
    </row>
    <row r="53" spans="1:27" ht="24.75" customHeight="1" x14ac:dyDescent="0.15">
      <c r="A53">
        <v>47</v>
      </c>
      <c r="B53" t="str">
        <f t="shared" si="11"/>
        <v/>
      </c>
      <c r="C53">
        <f t="shared" si="12"/>
        <v>0</v>
      </c>
      <c r="D53" s="7" t="str">
        <f>IF(F53="","",IF(COUNTIF($F53:$F$106,F53)&gt;1,"重複","○"))</f>
        <v/>
      </c>
      <c r="E53">
        <f t="shared" si="2"/>
        <v>0</v>
      </c>
      <c r="F53" t="str">
        <f>入力シート!Z57</f>
        <v/>
      </c>
      <c r="G53">
        <f>入力シート!B57</f>
        <v>0</v>
      </c>
      <c r="H53">
        <f>入力シート!G57</f>
        <v>0</v>
      </c>
      <c r="I53" t="str">
        <f>入力シート!H57</f>
        <v/>
      </c>
      <c r="J53">
        <f>入力シート!I57</f>
        <v>0</v>
      </c>
      <c r="K53">
        <f>入力シート!J57</f>
        <v>0</v>
      </c>
      <c r="L53">
        <f>入力シート!L57</f>
        <v>0</v>
      </c>
      <c r="M53">
        <f>入力シート!P57</f>
        <v>0</v>
      </c>
      <c r="N53" t="str">
        <f>入力シート!AB57</f>
        <v/>
      </c>
      <c r="R53" s="202">
        <v>46</v>
      </c>
      <c r="S53" s="203" t="e">
        <f t="shared" si="3"/>
        <v>#N/A</v>
      </c>
      <c r="T53" s="203" t="e">
        <f t="shared" si="4"/>
        <v>#N/A</v>
      </c>
      <c r="U53" s="204" t="e">
        <f t="shared" si="5"/>
        <v>#N/A</v>
      </c>
      <c r="V53" s="203" t="e">
        <f t="shared" si="6"/>
        <v>#N/A</v>
      </c>
      <c r="W53" s="203" t="s">
        <v>291</v>
      </c>
      <c r="X53" s="203" t="e">
        <f t="shared" si="7"/>
        <v>#N/A</v>
      </c>
      <c r="Y53" s="203" t="e">
        <f t="shared" si="8"/>
        <v>#N/A</v>
      </c>
      <c r="Z53" s="203" t="e">
        <f t="shared" si="9"/>
        <v>#N/A</v>
      </c>
      <c r="AA53" s="205" t="e">
        <f t="shared" si="10"/>
        <v>#N/A</v>
      </c>
    </row>
    <row r="54" spans="1:27" ht="24.75" customHeight="1" x14ac:dyDescent="0.15">
      <c r="A54">
        <v>48</v>
      </c>
      <c r="B54" t="str">
        <f t="shared" si="11"/>
        <v/>
      </c>
      <c r="C54">
        <f t="shared" si="12"/>
        <v>0</v>
      </c>
      <c r="D54" s="7" t="str">
        <f>IF(F54="","",IF(COUNTIF($F54:$F$106,F54)&gt;1,"重複","○"))</f>
        <v/>
      </c>
      <c r="E54">
        <f t="shared" si="2"/>
        <v>0</v>
      </c>
      <c r="F54" t="str">
        <f>入力シート!Z58</f>
        <v/>
      </c>
      <c r="G54">
        <f>入力シート!B58</f>
        <v>0</v>
      </c>
      <c r="H54">
        <f>入力シート!G58</f>
        <v>0</v>
      </c>
      <c r="I54" t="str">
        <f>入力シート!H58</f>
        <v/>
      </c>
      <c r="J54">
        <f>入力シート!I58</f>
        <v>0</v>
      </c>
      <c r="K54">
        <f>入力シート!J58</f>
        <v>0</v>
      </c>
      <c r="L54">
        <f>入力シート!L58</f>
        <v>0</v>
      </c>
      <c r="M54">
        <f>入力シート!P58</f>
        <v>0</v>
      </c>
      <c r="N54" t="str">
        <f>入力シート!AB58</f>
        <v/>
      </c>
      <c r="R54" s="202">
        <v>47</v>
      </c>
      <c r="S54" s="203" t="e">
        <f t="shared" si="3"/>
        <v>#N/A</v>
      </c>
      <c r="T54" s="203" t="e">
        <f t="shared" si="4"/>
        <v>#N/A</v>
      </c>
      <c r="U54" s="204" t="e">
        <f t="shared" si="5"/>
        <v>#N/A</v>
      </c>
      <c r="V54" s="203" t="e">
        <f t="shared" si="6"/>
        <v>#N/A</v>
      </c>
      <c r="W54" s="203" t="s">
        <v>291</v>
      </c>
      <c r="X54" s="203" t="e">
        <f t="shared" si="7"/>
        <v>#N/A</v>
      </c>
      <c r="Y54" s="203" t="e">
        <f t="shared" si="8"/>
        <v>#N/A</v>
      </c>
      <c r="Z54" s="203" t="e">
        <f t="shared" si="9"/>
        <v>#N/A</v>
      </c>
      <c r="AA54" s="205" t="e">
        <f t="shared" si="10"/>
        <v>#N/A</v>
      </c>
    </row>
    <row r="55" spans="1:27" ht="24.75" customHeight="1" x14ac:dyDescent="0.15">
      <c r="A55">
        <v>49</v>
      </c>
      <c r="B55" t="str">
        <f t="shared" si="11"/>
        <v/>
      </c>
      <c r="C55">
        <f t="shared" si="12"/>
        <v>0</v>
      </c>
      <c r="D55" s="7" t="str">
        <f>IF(F55="","",IF(COUNTIF($F55:$F$106,F55)&gt;1,"重複","○"))</f>
        <v/>
      </c>
      <c r="E55">
        <f t="shared" si="2"/>
        <v>0</v>
      </c>
      <c r="F55" t="str">
        <f>入力シート!Z59</f>
        <v/>
      </c>
      <c r="G55">
        <f>入力シート!B59</f>
        <v>0</v>
      </c>
      <c r="H55">
        <f>入力シート!G59</f>
        <v>0</v>
      </c>
      <c r="I55" t="str">
        <f>入力シート!H59</f>
        <v/>
      </c>
      <c r="J55">
        <f>入力シート!I59</f>
        <v>0</v>
      </c>
      <c r="K55">
        <f>入力シート!J59</f>
        <v>0</v>
      </c>
      <c r="L55">
        <f>入力シート!L59</f>
        <v>0</v>
      </c>
      <c r="M55">
        <f>入力シート!P59</f>
        <v>0</v>
      </c>
      <c r="N55" t="str">
        <f>入力シート!AB59</f>
        <v/>
      </c>
      <c r="R55" s="202">
        <v>48</v>
      </c>
      <c r="S55" s="203" t="e">
        <f t="shared" si="3"/>
        <v>#N/A</v>
      </c>
      <c r="T55" s="203" t="e">
        <f t="shared" si="4"/>
        <v>#N/A</v>
      </c>
      <c r="U55" s="204" t="e">
        <f t="shared" si="5"/>
        <v>#N/A</v>
      </c>
      <c r="V55" s="203" t="e">
        <f t="shared" si="6"/>
        <v>#N/A</v>
      </c>
      <c r="W55" s="203" t="s">
        <v>291</v>
      </c>
      <c r="X55" s="203" t="e">
        <f t="shared" si="7"/>
        <v>#N/A</v>
      </c>
      <c r="Y55" s="203" t="e">
        <f t="shared" si="8"/>
        <v>#N/A</v>
      </c>
      <c r="Z55" s="203" t="e">
        <f t="shared" si="9"/>
        <v>#N/A</v>
      </c>
      <c r="AA55" s="205" t="e">
        <f t="shared" si="10"/>
        <v>#N/A</v>
      </c>
    </row>
    <row r="56" spans="1:27" ht="24.75" customHeight="1" x14ac:dyDescent="0.15">
      <c r="A56">
        <v>50</v>
      </c>
      <c r="B56" t="str">
        <f t="shared" si="11"/>
        <v/>
      </c>
      <c r="C56">
        <f t="shared" si="12"/>
        <v>0</v>
      </c>
      <c r="D56" s="7" t="str">
        <f>IF(F56="","",IF(COUNTIF($F56:$F$106,F56)&gt;1,"重複","○"))</f>
        <v/>
      </c>
      <c r="E56">
        <f>SUMIFS($H$7:$H$94,$F$7:$F$94,F56)</f>
        <v>0</v>
      </c>
      <c r="F56" t="str">
        <f>入力シート!Z60</f>
        <v/>
      </c>
      <c r="G56">
        <f>入力シート!B60</f>
        <v>0</v>
      </c>
      <c r="H56">
        <f>入力シート!G60</f>
        <v>0</v>
      </c>
      <c r="I56" t="str">
        <f>入力シート!H60</f>
        <v/>
      </c>
      <c r="J56">
        <f>入力シート!I60</f>
        <v>0</v>
      </c>
      <c r="K56">
        <f>入力シート!J60</f>
        <v>0</v>
      </c>
      <c r="L56">
        <f>入力シート!L60</f>
        <v>0</v>
      </c>
      <c r="M56">
        <f>入力シート!P60</f>
        <v>0</v>
      </c>
      <c r="N56" t="str">
        <f>入力シート!AB60</f>
        <v/>
      </c>
      <c r="R56" s="202">
        <v>49</v>
      </c>
      <c r="S56" s="203" t="e">
        <f t="shared" si="3"/>
        <v>#N/A</v>
      </c>
      <c r="T56" s="203" t="e">
        <f t="shared" si="4"/>
        <v>#N/A</v>
      </c>
      <c r="U56" s="204" t="e">
        <f t="shared" si="5"/>
        <v>#N/A</v>
      </c>
      <c r="V56" s="203" t="e">
        <f t="shared" si="6"/>
        <v>#N/A</v>
      </c>
      <c r="W56" s="203" t="s">
        <v>291</v>
      </c>
      <c r="X56" s="203" t="e">
        <f t="shared" si="7"/>
        <v>#N/A</v>
      </c>
      <c r="Y56" s="203" t="e">
        <f t="shared" si="8"/>
        <v>#N/A</v>
      </c>
      <c r="Z56" s="203" t="e">
        <f t="shared" si="9"/>
        <v>#N/A</v>
      </c>
      <c r="AA56" s="205" t="e">
        <f t="shared" si="10"/>
        <v>#N/A</v>
      </c>
    </row>
    <row r="57" spans="1:27" ht="24.75" customHeight="1" x14ac:dyDescent="0.15">
      <c r="A57">
        <v>51</v>
      </c>
      <c r="B57" t="str">
        <f t="shared" si="11"/>
        <v/>
      </c>
      <c r="C57">
        <f t="shared" si="12"/>
        <v>0</v>
      </c>
      <c r="D57" s="7" t="str">
        <f>IF(F57="","",IF(COUNTIF($F57:$F$106,F57)&gt;1,"重複","○"))</f>
        <v/>
      </c>
      <c r="E57">
        <f t="shared" si="2"/>
        <v>0</v>
      </c>
      <c r="F57" t="str">
        <f>入力シート!Z61</f>
        <v/>
      </c>
      <c r="G57">
        <f>入力シート!B61</f>
        <v>0</v>
      </c>
      <c r="H57">
        <f>入力シート!G61</f>
        <v>0</v>
      </c>
      <c r="I57" t="str">
        <f>入力シート!H61</f>
        <v/>
      </c>
      <c r="J57">
        <f>入力シート!I61</f>
        <v>0</v>
      </c>
      <c r="K57">
        <f>入力シート!J61</f>
        <v>0</v>
      </c>
      <c r="L57">
        <f>入力シート!L61</f>
        <v>0</v>
      </c>
      <c r="M57">
        <f>入力シート!P61</f>
        <v>0</v>
      </c>
      <c r="N57" t="str">
        <f>入力シート!AB61</f>
        <v/>
      </c>
      <c r="R57" s="202">
        <v>50</v>
      </c>
      <c r="S57" s="203" t="e">
        <f t="shared" si="3"/>
        <v>#N/A</v>
      </c>
      <c r="T57" s="203" t="e">
        <f t="shared" si="4"/>
        <v>#N/A</v>
      </c>
      <c r="U57" s="204" t="e">
        <f t="shared" si="5"/>
        <v>#N/A</v>
      </c>
      <c r="V57" s="203" t="e">
        <f t="shared" si="6"/>
        <v>#N/A</v>
      </c>
      <c r="W57" s="203" t="s">
        <v>291</v>
      </c>
      <c r="X57" s="203" t="e">
        <f t="shared" si="7"/>
        <v>#N/A</v>
      </c>
      <c r="Y57" s="203" t="e">
        <f t="shared" si="8"/>
        <v>#N/A</v>
      </c>
      <c r="Z57" s="203" t="e">
        <f t="shared" si="9"/>
        <v>#N/A</v>
      </c>
      <c r="AA57" s="205" t="e">
        <f t="shared" si="10"/>
        <v>#N/A</v>
      </c>
    </row>
    <row r="58" spans="1:27" ht="18" customHeight="1" x14ac:dyDescent="0.15">
      <c r="A58">
        <v>52</v>
      </c>
      <c r="B58" t="str">
        <f t="shared" si="11"/>
        <v/>
      </c>
      <c r="C58">
        <f t="shared" si="12"/>
        <v>0</v>
      </c>
      <c r="D58" s="7" t="str">
        <f>IF(F58="","",IF(COUNTIF($F58:$F$106,F58)&gt;1,"重複","○"))</f>
        <v/>
      </c>
      <c r="E58">
        <f t="shared" si="2"/>
        <v>0</v>
      </c>
      <c r="F58" t="str">
        <f>入力シート!Z62</f>
        <v/>
      </c>
      <c r="G58">
        <f>入力シート!B62</f>
        <v>0</v>
      </c>
      <c r="H58">
        <f>入力シート!G62</f>
        <v>0</v>
      </c>
      <c r="I58" t="str">
        <f>入力シート!H62</f>
        <v/>
      </c>
      <c r="J58">
        <f>入力シート!I62</f>
        <v>0</v>
      </c>
      <c r="K58">
        <f>入力シート!J62</f>
        <v>0</v>
      </c>
      <c r="L58">
        <f>入力シート!L62</f>
        <v>0</v>
      </c>
      <c r="M58">
        <f>入力シート!P62</f>
        <v>0</v>
      </c>
      <c r="N58" t="str">
        <f>入力シート!AB62</f>
        <v/>
      </c>
    </row>
    <row r="59" spans="1:27" ht="18" customHeight="1" x14ac:dyDescent="0.15">
      <c r="A59">
        <v>53</v>
      </c>
      <c r="B59" t="str">
        <f t="shared" si="11"/>
        <v/>
      </c>
      <c r="C59">
        <f t="shared" si="12"/>
        <v>0</v>
      </c>
      <c r="D59" s="7" t="str">
        <f>IF(F59="","",IF(COUNTIF($F59:$F$106,F59)&gt;1,"重複","○"))</f>
        <v/>
      </c>
      <c r="E59">
        <f t="shared" si="2"/>
        <v>0</v>
      </c>
      <c r="F59" t="str">
        <f>入力シート!Z63</f>
        <v/>
      </c>
      <c r="G59">
        <f>入力シート!B63</f>
        <v>0</v>
      </c>
      <c r="H59">
        <f>入力シート!G63</f>
        <v>0</v>
      </c>
      <c r="I59" t="str">
        <f>入力シート!H63</f>
        <v/>
      </c>
      <c r="J59">
        <f>入力シート!I63</f>
        <v>0</v>
      </c>
      <c r="K59">
        <f>入力シート!J63</f>
        <v>0</v>
      </c>
      <c r="L59">
        <f>入力シート!L63</f>
        <v>0</v>
      </c>
      <c r="M59">
        <f>入力シート!P63</f>
        <v>0</v>
      </c>
      <c r="N59" t="str">
        <f>入力シート!AB63</f>
        <v/>
      </c>
    </row>
    <row r="60" spans="1:27" ht="18" customHeight="1" x14ac:dyDescent="0.15">
      <c r="A60">
        <v>54</v>
      </c>
      <c r="B60" t="str">
        <f t="shared" si="11"/>
        <v/>
      </c>
      <c r="C60">
        <f t="shared" si="12"/>
        <v>0</v>
      </c>
      <c r="D60" s="7" t="str">
        <f>IF(F60="","",IF(COUNTIF($F60:$F$106,F60)&gt;1,"重複","○"))</f>
        <v/>
      </c>
      <c r="E60">
        <f t="shared" si="2"/>
        <v>0</v>
      </c>
      <c r="F60" t="str">
        <f>入力シート!Z64</f>
        <v/>
      </c>
      <c r="G60">
        <f>入力シート!B64</f>
        <v>0</v>
      </c>
      <c r="H60">
        <f>入力シート!G64</f>
        <v>0</v>
      </c>
      <c r="I60" t="str">
        <f>入力シート!H64</f>
        <v/>
      </c>
      <c r="J60">
        <f>入力シート!I64</f>
        <v>0</v>
      </c>
      <c r="K60">
        <f>入力シート!J64</f>
        <v>0</v>
      </c>
      <c r="L60">
        <f>入力シート!L64</f>
        <v>0</v>
      </c>
      <c r="M60">
        <f>入力シート!P64</f>
        <v>0</v>
      </c>
      <c r="N60" t="str">
        <f>入力シート!AB64</f>
        <v/>
      </c>
    </row>
    <row r="61" spans="1:27" ht="18" customHeight="1" x14ac:dyDescent="0.15">
      <c r="A61">
        <v>55</v>
      </c>
      <c r="B61" t="str">
        <f t="shared" si="11"/>
        <v/>
      </c>
      <c r="C61">
        <f t="shared" si="12"/>
        <v>0</v>
      </c>
      <c r="D61" s="7" t="str">
        <f>IF(F61="","",IF(COUNTIF($F61:$F$106,F61)&gt;1,"重複","○"))</f>
        <v/>
      </c>
      <c r="E61">
        <f t="shared" si="2"/>
        <v>0</v>
      </c>
      <c r="F61" t="str">
        <f>入力シート!Z65</f>
        <v/>
      </c>
      <c r="G61">
        <f>入力シート!B65</f>
        <v>0</v>
      </c>
      <c r="H61">
        <f>入力シート!G65</f>
        <v>0</v>
      </c>
      <c r="I61" t="str">
        <f>入力シート!H65</f>
        <v/>
      </c>
      <c r="J61">
        <f>入力シート!I65</f>
        <v>0</v>
      </c>
      <c r="K61">
        <f>入力シート!J65</f>
        <v>0</v>
      </c>
      <c r="L61">
        <f>入力シート!L65</f>
        <v>0</v>
      </c>
      <c r="M61">
        <f>入力シート!P65</f>
        <v>0</v>
      </c>
      <c r="N61" t="str">
        <f>入力シート!AB65</f>
        <v/>
      </c>
    </row>
    <row r="62" spans="1:27" ht="18" customHeight="1" x14ac:dyDescent="0.15">
      <c r="A62">
        <v>56</v>
      </c>
      <c r="B62" t="str">
        <f t="shared" si="11"/>
        <v/>
      </c>
      <c r="C62">
        <f t="shared" si="12"/>
        <v>0</v>
      </c>
      <c r="D62" s="7" t="str">
        <f>IF(F62="","",IF(COUNTIF($F62:$F$106,F62)&gt;1,"重複","○"))</f>
        <v/>
      </c>
      <c r="E62">
        <f t="shared" si="2"/>
        <v>0</v>
      </c>
      <c r="F62" t="str">
        <f>入力シート!Z66</f>
        <v/>
      </c>
      <c r="G62">
        <f>入力シート!B66</f>
        <v>0</v>
      </c>
      <c r="H62">
        <f>入力シート!G66</f>
        <v>0</v>
      </c>
      <c r="I62" t="str">
        <f>入力シート!H66</f>
        <v/>
      </c>
      <c r="J62">
        <f>入力シート!I66</f>
        <v>0</v>
      </c>
      <c r="K62">
        <f>入力シート!J66</f>
        <v>0</v>
      </c>
      <c r="L62">
        <f>入力シート!L66</f>
        <v>0</v>
      </c>
      <c r="M62">
        <f>入力シート!P66</f>
        <v>0</v>
      </c>
      <c r="N62" t="str">
        <f>入力シート!AB66</f>
        <v/>
      </c>
    </row>
    <row r="63" spans="1:27" ht="18" customHeight="1" x14ac:dyDescent="0.15">
      <c r="A63">
        <v>57</v>
      </c>
      <c r="B63" t="str">
        <f t="shared" si="11"/>
        <v/>
      </c>
      <c r="C63">
        <f t="shared" si="12"/>
        <v>0</v>
      </c>
      <c r="D63" s="7" t="str">
        <f>IF(F63="","",IF(COUNTIF($F63:$F$106,F63)&gt;1,"重複","○"))</f>
        <v/>
      </c>
      <c r="E63">
        <f t="shared" si="2"/>
        <v>0</v>
      </c>
      <c r="F63" t="str">
        <f>入力シート!Z67</f>
        <v/>
      </c>
      <c r="G63">
        <f>入力シート!B67</f>
        <v>0</v>
      </c>
      <c r="H63">
        <f>入力シート!G67</f>
        <v>0</v>
      </c>
      <c r="I63" t="str">
        <f>入力シート!H67</f>
        <v/>
      </c>
      <c r="J63">
        <f>入力シート!I67</f>
        <v>0</v>
      </c>
      <c r="K63">
        <f>入力シート!J67</f>
        <v>0</v>
      </c>
      <c r="L63">
        <f>入力シート!L67</f>
        <v>0</v>
      </c>
      <c r="M63">
        <f>入力シート!P67</f>
        <v>0</v>
      </c>
      <c r="N63" t="str">
        <f>入力シート!AB67</f>
        <v/>
      </c>
    </row>
    <row r="64" spans="1:27" ht="18" customHeight="1" x14ac:dyDescent="0.15">
      <c r="A64">
        <v>58</v>
      </c>
      <c r="B64" t="str">
        <f t="shared" si="11"/>
        <v/>
      </c>
      <c r="C64">
        <f t="shared" si="12"/>
        <v>0</v>
      </c>
      <c r="D64" s="7" t="str">
        <f>IF(F64="","",IF(COUNTIF($F64:$F$106,F64)&gt;1,"重複","○"))</f>
        <v/>
      </c>
      <c r="E64">
        <f t="shared" si="2"/>
        <v>0</v>
      </c>
      <c r="F64" t="str">
        <f>入力シート!Z68</f>
        <v/>
      </c>
      <c r="G64">
        <f>入力シート!B68</f>
        <v>0</v>
      </c>
      <c r="H64">
        <f>入力シート!G68</f>
        <v>0</v>
      </c>
      <c r="I64" t="str">
        <f>入力シート!H68</f>
        <v/>
      </c>
      <c r="J64">
        <f>入力シート!I68</f>
        <v>0</v>
      </c>
      <c r="K64">
        <f>入力シート!J68</f>
        <v>0</v>
      </c>
      <c r="L64">
        <f>入力シート!L68</f>
        <v>0</v>
      </c>
      <c r="M64">
        <f>入力シート!P68</f>
        <v>0</v>
      </c>
      <c r="N64" t="str">
        <f>入力シート!AB68</f>
        <v/>
      </c>
    </row>
    <row r="65" spans="1:14" ht="18" customHeight="1" x14ac:dyDescent="0.15">
      <c r="A65">
        <v>59</v>
      </c>
      <c r="B65" t="str">
        <f t="shared" si="11"/>
        <v/>
      </c>
      <c r="C65">
        <f t="shared" si="12"/>
        <v>0</v>
      </c>
      <c r="D65" s="7" t="str">
        <f>IF(F65="","",IF(COUNTIF($F65:$F$106,F65)&gt;1,"重複","○"))</f>
        <v/>
      </c>
      <c r="E65">
        <f t="shared" si="2"/>
        <v>0</v>
      </c>
      <c r="F65" t="str">
        <f>入力シート!Z69</f>
        <v/>
      </c>
      <c r="G65">
        <f>入力シート!B69</f>
        <v>0</v>
      </c>
      <c r="H65">
        <f>入力シート!G69</f>
        <v>0</v>
      </c>
      <c r="I65" t="str">
        <f>入力シート!H69</f>
        <v/>
      </c>
      <c r="J65">
        <f>入力シート!I69</f>
        <v>0</v>
      </c>
      <c r="K65">
        <f>入力シート!J69</f>
        <v>0</v>
      </c>
      <c r="L65">
        <f>入力シート!L69</f>
        <v>0</v>
      </c>
      <c r="M65">
        <f>入力シート!P69</f>
        <v>0</v>
      </c>
      <c r="N65" t="str">
        <f>入力シート!AB69</f>
        <v/>
      </c>
    </row>
    <row r="66" spans="1:14" ht="18" customHeight="1" x14ac:dyDescent="0.15">
      <c r="A66">
        <v>60</v>
      </c>
      <c r="B66" t="str">
        <f t="shared" si="11"/>
        <v/>
      </c>
      <c r="C66">
        <f t="shared" si="12"/>
        <v>0</v>
      </c>
      <c r="D66" s="7" t="str">
        <f>IF(F66="","",IF(COUNTIF($F66:$F$106,F66)&gt;1,"重複","○"))</f>
        <v/>
      </c>
      <c r="E66">
        <f t="shared" si="2"/>
        <v>0</v>
      </c>
      <c r="F66" t="str">
        <f>入力シート!Z70</f>
        <v/>
      </c>
      <c r="G66">
        <f>入力シート!B70</f>
        <v>0</v>
      </c>
      <c r="H66">
        <f>入力シート!G70</f>
        <v>0</v>
      </c>
      <c r="I66" t="str">
        <f>入力シート!H70</f>
        <v/>
      </c>
      <c r="J66">
        <f>入力シート!I70</f>
        <v>0</v>
      </c>
      <c r="K66">
        <f>入力シート!J70</f>
        <v>0</v>
      </c>
      <c r="L66">
        <f>入力シート!L70</f>
        <v>0</v>
      </c>
      <c r="M66">
        <f>入力シート!P70</f>
        <v>0</v>
      </c>
      <c r="N66" t="str">
        <f>入力シート!AB70</f>
        <v/>
      </c>
    </row>
    <row r="67" spans="1:14" ht="18" customHeight="1" x14ac:dyDescent="0.15">
      <c r="A67">
        <v>61</v>
      </c>
      <c r="B67" t="str">
        <f t="shared" si="11"/>
        <v/>
      </c>
      <c r="C67">
        <f t="shared" si="12"/>
        <v>0</v>
      </c>
      <c r="D67" s="7" t="str">
        <f>IF(F67="","",IF(COUNTIF($F67:$F$106,F67)&gt;1,"重複","○"))</f>
        <v/>
      </c>
      <c r="E67">
        <f t="shared" si="2"/>
        <v>0</v>
      </c>
      <c r="F67" t="str">
        <f>入力シート!Z71</f>
        <v/>
      </c>
      <c r="G67">
        <f>入力シート!B71</f>
        <v>0</v>
      </c>
      <c r="H67">
        <f>入力シート!G71</f>
        <v>0</v>
      </c>
      <c r="I67" t="str">
        <f>入力シート!H71</f>
        <v/>
      </c>
      <c r="J67">
        <f>入力シート!I71</f>
        <v>0</v>
      </c>
      <c r="K67">
        <f>入力シート!J71</f>
        <v>0</v>
      </c>
      <c r="L67">
        <f>入力シート!L71</f>
        <v>0</v>
      </c>
      <c r="M67">
        <f>入力シート!P71</f>
        <v>0</v>
      </c>
      <c r="N67" t="str">
        <f>入力シート!AB71</f>
        <v/>
      </c>
    </row>
    <row r="68" spans="1:14" ht="18" customHeight="1" x14ac:dyDescent="0.15">
      <c r="A68">
        <v>62</v>
      </c>
      <c r="B68" t="str">
        <f t="shared" si="11"/>
        <v/>
      </c>
      <c r="C68">
        <f t="shared" si="12"/>
        <v>0</v>
      </c>
      <c r="D68" s="7" t="str">
        <f>IF(F68="","",IF(COUNTIF($F68:$F$106,F68)&gt;1,"重複","○"))</f>
        <v/>
      </c>
      <c r="E68">
        <f t="shared" si="2"/>
        <v>0</v>
      </c>
      <c r="F68" t="str">
        <f>入力シート!Z72</f>
        <v/>
      </c>
      <c r="G68">
        <f>入力シート!B72</f>
        <v>0</v>
      </c>
      <c r="H68">
        <f>入力シート!G72</f>
        <v>0</v>
      </c>
      <c r="I68" t="str">
        <f>入力シート!H72</f>
        <v/>
      </c>
      <c r="J68">
        <f>入力シート!I72</f>
        <v>0</v>
      </c>
      <c r="K68">
        <f>入力シート!J72</f>
        <v>0</v>
      </c>
      <c r="L68">
        <f>入力シート!L72</f>
        <v>0</v>
      </c>
      <c r="M68">
        <f>入力シート!P72</f>
        <v>0</v>
      </c>
      <c r="N68" t="str">
        <f>入力シート!AB72</f>
        <v/>
      </c>
    </row>
    <row r="69" spans="1:14" ht="18" customHeight="1" x14ac:dyDescent="0.15">
      <c r="A69">
        <v>63</v>
      </c>
      <c r="B69" t="str">
        <f t="shared" si="11"/>
        <v/>
      </c>
      <c r="C69">
        <f t="shared" si="12"/>
        <v>0</v>
      </c>
      <c r="D69" s="7" t="str">
        <f>IF(F69="","",IF(COUNTIF($F69:$F$106,F69)&gt;1,"重複","○"))</f>
        <v/>
      </c>
      <c r="E69">
        <f t="shared" si="2"/>
        <v>0</v>
      </c>
      <c r="F69" t="str">
        <f>入力シート!Z73</f>
        <v/>
      </c>
      <c r="G69">
        <f>入力シート!B73</f>
        <v>0</v>
      </c>
      <c r="H69">
        <f>入力シート!G73</f>
        <v>0</v>
      </c>
      <c r="I69" t="str">
        <f>入力シート!H73</f>
        <v/>
      </c>
      <c r="J69">
        <f>入力シート!I73</f>
        <v>0</v>
      </c>
      <c r="K69">
        <f>入力シート!J73</f>
        <v>0</v>
      </c>
      <c r="L69">
        <f>入力シート!L73</f>
        <v>0</v>
      </c>
      <c r="M69">
        <f>入力シート!P73</f>
        <v>0</v>
      </c>
      <c r="N69" t="str">
        <f>入力シート!AB73</f>
        <v/>
      </c>
    </row>
    <row r="70" spans="1:14" ht="18" customHeight="1" x14ac:dyDescent="0.15">
      <c r="A70">
        <v>64</v>
      </c>
      <c r="B70" t="str">
        <f t="shared" si="11"/>
        <v/>
      </c>
      <c r="C70">
        <f t="shared" si="12"/>
        <v>0</v>
      </c>
      <c r="D70" s="7" t="str">
        <f>IF(F70="","",IF(COUNTIF($F70:$F$106,F70)&gt;1,"重複","○"))</f>
        <v/>
      </c>
      <c r="E70">
        <f t="shared" si="2"/>
        <v>0</v>
      </c>
      <c r="F70" t="str">
        <f>入力シート!Z74</f>
        <v/>
      </c>
      <c r="G70">
        <f>入力シート!B74</f>
        <v>0</v>
      </c>
      <c r="H70">
        <f>入力シート!G74</f>
        <v>0</v>
      </c>
      <c r="I70" t="str">
        <f>入力シート!H74</f>
        <v/>
      </c>
      <c r="J70">
        <f>入力シート!I74</f>
        <v>0</v>
      </c>
      <c r="K70">
        <f>入力シート!J74</f>
        <v>0</v>
      </c>
      <c r="L70">
        <f>入力シート!L74</f>
        <v>0</v>
      </c>
      <c r="M70">
        <f>入力シート!P74</f>
        <v>0</v>
      </c>
      <c r="N70" t="str">
        <f>入力シート!AB74</f>
        <v/>
      </c>
    </row>
    <row r="71" spans="1:14" ht="18" customHeight="1" x14ac:dyDescent="0.15">
      <c r="A71">
        <v>65</v>
      </c>
      <c r="B71" t="str">
        <f t="shared" ref="B71:B102" si="13">IF(C70=C71,"",C71)</f>
        <v/>
      </c>
      <c r="C71">
        <f t="shared" ref="C71:C102" si="14">IF(D71="○",C70+1,C70)</f>
        <v>0</v>
      </c>
      <c r="D71" s="7" t="str">
        <f>IF(F71="","",IF(COUNTIF($F71:$F$106,F71)&gt;1,"重複","○"))</f>
        <v/>
      </c>
      <c r="E71">
        <f t="shared" si="2"/>
        <v>0</v>
      </c>
      <c r="F71" t="str">
        <f>入力シート!Z75</f>
        <v/>
      </c>
      <c r="G71">
        <f>入力シート!B75</f>
        <v>0</v>
      </c>
      <c r="H71">
        <f>入力シート!G75</f>
        <v>0</v>
      </c>
      <c r="I71" t="str">
        <f>入力シート!H75</f>
        <v/>
      </c>
      <c r="J71">
        <f>入力シート!I75</f>
        <v>0</v>
      </c>
      <c r="K71">
        <f>入力シート!J75</f>
        <v>0</v>
      </c>
      <c r="L71">
        <f>入力シート!L75</f>
        <v>0</v>
      </c>
      <c r="M71">
        <f>入力シート!P75</f>
        <v>0</v>
      </c>
      <c r="N71" t="str">
        <f>入力シート!AB75</f>
        <v/>
      </c>
    </row>
    <row r="72" spans="1:14" ht="18" customHeight="1" x14ac:dyDescent="0.15">
      <c r="A72">
        <v>66</v>
      </c>
      <c r="B72" t="str">
        <f t="shared" si="13"/>
        <v/>
      </c>
      <c r="C72">
        <f t="shared" si="14"/>
        <v>0</v>
      </c>
      <c r="D72" s="7" t="str">
        <f>IF(F72="","",IF(COUNTIF($F72:$F$106,F72)&gt;1,"重複","○"))</f>
        <v/>
      </c>
      <c r="E72">
        <f t="shared" ref="E72:E106" si="15">SUMIFS($H$7:$H$94,$F$7:$F$94,F72)</f>
        <v>0</v>
      </c>
      <c r="F72" t="str">
        <f>入力シート!Z76</f>
        <v/>
      </c>
      <c r="G72">
        <f>入力シート!B76</f>
        <v>0</v>
      </c>
      <c r="H72">
        <f>入力シート!G76</f>
        <v>0</v>
      </c>
      <c r="I72" t="str">
        <f>入力シート!H76</f>
        <v/>
      </c>
      <c r="J72">
        <f>入力シート!I76</f>
        <v>0</v>
      </c>
      <c r="K72">
        <f>入力シート!J76</f>
        <v>0</v>
      </c>
      <c r="L72">
        <f>入力シート!L76</f>
        <v>0</v>
      </c>
      <c r="M72">
        <f>入力シート!P76</f>
        <v>0</v>
      </c>
      <c r="N72" t="str">
        <f>入力シート!AB76</f>
        <v/>
      </c>
    </row>
    <row r="73" spans="1:14" ht="18" customHeight="1" x14ac:dyDescent="0.15">
      <c r="A73">
        <v>67</v>
      </c>
      <c r="B73" t="str">
        <f t="shared" si="13"/>
        <v/>
      </c>
      <c r="C73">
        <f t="shared" si="14"/>
        <v>0</v>
      </c>
      <c r="D73" s="7" t="str">
        <f>IF(F73="","",IF(COUNTIF($F73:$F$106,F73)&gt;1,"重複","○"))</f>
        <v/>
      </c>
      <c r="E73">
        <f t="shared" si="15"/>
        <v>0</v>
      </c>
      <c r="F73" t="str">
        <f>入力シート!Z77</f>
        <v/>
      </c>
      <c r="G73">
        <f>入力シート!B77</f>
        <v>0</v>
      </c>
      <c r="H73">
        <f>入力シート!G77</f>
        <v>0</v>
      </c>
      <c r="I73" t="str">
        <f>入力シート!H77</f>
        <v/>
      </c>
      <c r="J73">
        <f>入力シート!I77</f>
        <v>0</v>
      </c>
      <c r="K73">
        <f>入力シート!J77</f>
        <v>0</v>
      </c>
      <c r="L73">
        <f>入力シート!L77</f>
        <v>0</v>
      </c>
      <c r="M73">
        <f>入力シート!P77</f>
        <v>0</v>
      </c>
      <c r="N73" t="str">
        <f>入力シート!AB77</f>
        <v/>
      </c>
    </row>
    <row r="74" spans="1:14" ht="18" customHeight="1" x14ac:dyDescent="0.15">
      <c r="A74">
        <v>68</v>
      </c>
      <c r="B74" t="str">
        <f t="shared" si="13"/>
        <v/>
      </c>
      <c r="C74">
        <f t="shared" si="14"/>
        <v>0</v>
      </c>
      <c r="D74" s="7" t="str">
        <f>IF(F74="","",IF(COUNTIF($F74:$F$106,F74)&gt;1,"重複","○"))</f>
        <v/>
      </c>
      <c r="E74">
        <f t="shared" si="15"/>
        <v>0</v>
      </c>
      <c r="F74" t="str">
        <f>入力シート!Z78</f>
        <v/>
      </c>
      <c r="G74">
        <f>入力シート!B78</f>
        <v>0</v>
      </c>
      <c r="H74">
        <f>入力シート!G78</f>
        <v>0</v>
      </c>
      <c r="I74" t="str">
        <f>入力シート!H78</f>
        <v/>
      </c>
      <c r="J74">
        <f>入力シート!I78</f>
        <v>0</v>
      </c>
      <c r="K74">
        <f>入力シート!J78</f>
        <v>0</v>
      </c>
      <c r="L74">
        <f>入力シート!L78</f>
        <v>0</v>
      </c>
      <c r="M74">
        <f>入力シート!P78</f>
        <v>0</v>
      </c>
      <c r="N74" t="str">
        <f>入力シート!AB78</f>
        <v/>
      </c>
    </row>
    <row r="75" spans="1:14" ht="18" customHeight="1" x14ac:dyDescent="0.15">
      <c r="A75">
        <v>69</v>
      </c>
      <c r="B75" t="str">
        <f t="shared" si="13"/>
        <v/>
      </c>
      <c r="C75">
        <f t="shared" si="14"/>
        <v>0</v>
      </c>
      <c r="D75" s="7" t="str">
        <f>IF(F75="","",IF(COUNTIF($F75:$F$106,F75)&gt;1,"重複","○"))</f>
        <v/>
      </c>
      <c r="E75">
        <f t="shared" si="15"/>
        <v>0</v>
      </c>
      <c r="F75" t="str">
        <f>入力シート!Z79</f>
        <v/>
      </c>
      <c r="G75">
        <f>入力シート!B79</f>
        <v>0</v>
      </c>
      <c r="H75">
        <f>入力シート!G79</f>
        <v>0</v>
      </c>
      <c r="I75" t="str">
        <f>入力シート!H79</f>
        <v/>
      </c>
      <c r="J75">
        <f>入力シート!I79</f>
        <v>0</v>
      </c>
      <c r="K75">
        <f>入力シート!J79</f>
        <v>0</v>
      </c>
      <c r="L75">
        <f>入力シート!L79</f>
        <v>0</v>
      </c>
      <c r="M75">
        <f>入力シート!P79</f>
        <v>0</v>
      </c>
      <c r="N75" t="str">
        <f>入力シート!AB79</f>
        <v/>
      </c>
    </row>
    <row r="76" spans="1:14" ht="18" customHeight="1" x14ac:dyDescent="0.15">
      <c r="A76">
        <v>70</v>
      </c>
      <c r="B76" t="str">
        <f t="shared" si="13"/>
        <v/>
      </c>
      <c r="C76">
        <f t="shared" si="14"/>
        <v>0</v>
      </c>
      <c r="D76" s="7" t="str">
        <f>IF(F76="","",IF(COUNTIF($F76:$F$106,F76)&gt;1,"重複","○"))</f>
        <v/>
      </c>
      <c r="E76">
        <f t="shared" si="15"/>
        <v>0</v>
      </c>
      <c r="F76" t="str">
        <f>入力シート!Z80</f>
        <v/>
      </c>
      <c r="G76">
        <f>入力シート!B80</f>
        <v>0</v>
      </c>
      <c r="H76">
        <f>入力シート!G80</f>
        <v>0</v>
      </c>
      <c r="I76" t="str">
        <f>入力シート!H80</f>
        <v/>
      </c>
      <c r="J76">
        <f>入力シート!I80</f>
        <v>0</v>
      </c>
      <c r="K76">
        <f>入力シート!J80</f>
        <v>0</v>
      </c>
      <c r="L76">
        <f>入力シート!L80</f>
        <v>0</v>
      </c>
      <c r="M76">
        <f>入力シート!P80</f>
        <v>0</v>
      </c>
      <c r="N76" t="str">
        <f>入力シート!AB80</f>
        <v/>
      </c>
    </row>
    <row r="77" spans="1:14" ht="18" customHeight="1" x14ac:dyDescent="0.15">
      <c r="A77">
        <v>71</v>
      </c>
      <c r="B77" t="str">
        <f t="shared" si="13"/>
        <v/>
      </c>
      <c r="C77">
        <f t="shared" si="14"/>
        <v>0</v>
      </c>
      <c r="D77" s="7" t="str">
        <f>IF(F77="","",IF(COUNTIF($F77:$F$106,F77)&gt;1,"重複","○"))</f>
        <v/>
      </c>
      <c r="E77">
        <f t="shared" si="15"/>
        <v>0</v>
      </c>
      <c r="F77" t="str">
        <f>入力シート!Z81</f>
        <v/>
      </c>
      <c r="G77">
        <f>入力シート!B81</f>
        <v>0</v>
      </c>
      <c r="H77">
        <f>入力シート!G81</f>
        <v>0</v>
      </c>
      <c r="I77" t="str">
        <f>入力シート!H81</f>
        <v/>
      </c>
      <c r="J77">
        <f>入力シート!I81</f>
        <v>0</v>
      </c>
      <c r="K77">
        <f>入力シート!J81</f>
        <v>0</v>
      </c>
      <c r="L77">
        <f>入力シート!L81</f>
        <v>0</v>
      </c>
      <c r="M77">
        <f>入力シート!P81</f>
        <v>0</v>
      </c>
      <c r="N77" t="str">
        <f>入力シート!AB81</f>
        <v/>
      </c>
    </row>
    <row r="78" spans="1:14" ht="18" customHeight="1" x14ac:dyDescent="0.15">
      <c r="A78">
        <v>72</v>
      </c>
      <c r="B78" t="str">
        <f t="shared" si="13"/>
        <v/>
      </c>
      <c r="C78">
        <f t="shared" si="14"/>
        <v>0</v>
      </c>
      <c r="D78" s="7" t="str">
        <f>IF(F78="","",IF(COUNTIF($F78:$F$106,F78)&gt;1,"重複","○"))</f>
        <v/>
      </c>
      <c r="E78">
        <f t="shared" si="15"/>
        <v>0</v>
      </c>
      <c r="F78" t="str">
        <f>入力シート!Z82</f>
        <v/>
      </c>
      <c r="G78">
        <f>入力シート!B82</f>
        <v>0</v>
      </c>
      <c r="H78">
        <f>入力シート!G82</f>
        <v>0</v>
      </c>
      <c r="I78" t="str">
        <f>入力シート!H82</f>
        <v/>
      </c>
      <c r="J78">
        <f>入力シート!I82</f>
        <v>0</v>
      </c>
      <c r="K78">
        <f>入力シート!J82</f>
        <v>0</v>
      </c>
      <c r="L78">
        <f>入力シート!L82</f>
        <v>0</v>
      </c>
      <c r="M78">
        <f>入力シート!P82</f>
        <v>0</v>
      </c>
      <c r="N78" t="str">
        <f>入力シート!AB82</f>
        <v/>
      </c>
    </row>
    <row r="79" spans="1:14" ht="18" customHeight="1" x14ac:dyDescent="0.15">
      <c r="A79">
        <v>73</v>
      </c>
      <c r="B79" t="str">
        <f t="shared" si="13"/>
        <v/>
      </c>
      <c r="C79">
        <f t="shared" si="14"/>
        <v>0</v>
      </c>
      <c r="D79" s="7" t="str">
        <f>IF(F79="","",IF(COUNTIF($F79:$F$106,F79)&gt;1,"重複","○"))</f>
        <v/>
      </c>
      <c r="E79">
        <f t="shared" si="15"/>
        <v>0</v>
      </c>
      <c r="F79" t="str">
        <f>入力シート!Z83</f>
        <v/>
      </c>
      <c r="G79">
        <f>入力シート!B83</f>
        <v>0</v>
      </c>
      <c r="H79">
        <f>入力シート!G83</f>
        <v>0</v>
      </c>
      <c r="I79" t="str">
        <f>入力シート!H83</f>
        <v/>
      </c>
      <c r="J79">
        <f>入力シート!I83</f>
        <v>0</v>
      </c>
      <c r="K79">
        <f>入力シート!J83</f>
        <v>0</v>
      </c>
      <c r="L79">
        <f>入力シート!L83</f>
        <v>0</v>
      </c>
      <c r="M79">
        <f>入力シート!P83</f>
        <v>0</v>
      </c>
      <c r="N79" t="str">
        <f>入力シート!AB83</f>
        <v/>
      </c>
    </row>
    <row r="80" spans="1:14" ht="18" customHeight="1" x14ac:dyDescent="0.15">
      <c r="A80">
        <v>74</v>
      </c>
      <c r="B80" t="str">
        <f t="shared" si="13"/>
        <v/>
      </c>
      <c r="C80">
        <f t="shared" si="14"/>
        <v>0</v>
      </c>
      <c r="D80" s="7" t="str">
        <f>IF(F80="","",IF(COUNTIF($F80:$F$106,F80)&gt;1,"重複","○"))</f>
        <v/>
      </c>
      <c r="E80">
        <f t="shared" si="15"/>
        <v>0</v>
      </c>
      <c r="F80" t="str">
        <f>入力シート!Z84</f>
        <v/>
      </c>
      <c r="G80">
        <f>入力シート!B84</f>
        <v>0</v>
      </c>
      <c r="H80">
        <f>入力シート!G84</f>
        <v>0</v>
      </c>
      <c r="I80" t="str">
        <f>入力シート!H84</f>
        <v/>
      </c>
      <c r="J80">
        <f>入力シート!I84</f>
        <v>0</v>
      </c>
      <c r="K80">
        <f>入力シート!J84</f>
        <v>0</v>
      </c>
      <c r="L80">
        <f>入力シート!L84</f>
        <v>0</v>
      </c>
      <c r="M80">
        <f>入力シート!P84</f>
        <v>0</v>
      </c>
    </row>
    <row r="81" spans="1:13" ht="18" customHeight="1" x14ac:dyDescent="0.15">
      <c r="A81">
        <v>75</v>
      </c>
      <c r="B81" t="str">
        <f t="shared" si="13"/>
        <v/>
      </c>
      <c r="C81">
        <f t="shared" si="14"/>
        <v>0</v>
      </c>
      <c r="D81" s="7" t="str">
        <f>IF(F81="","",IF(COUNTIF($F81:$F$106,F81)&gt;1,"重複","○"))</f>
        <v/>
      </c>
      <c r="E81">
        <f t="shared" si="15"/>
        <v>0</v>
      </c>
      <c r="F81" t="str">
        <f>入力シート!Z85</f>
        <v/>
      </c>
      <c r="G81">
        <f>入力シート!B85</f>
        <v>0</v>
      </c>
      <c r="H81">
        <f>入力シート!G85</f>
        <v>0</v>
      </c>
      <c r="I81" t="str">
        <f>入力シート!H85</f>
        <v/>
      </c>
      <c r="J81">
        <f>入力シート!I85</f>
        <v>0</v>
      </c>
      <c r="K81">
        <f>入力シート!J85</f>
        <v>0</v>
      </c>
      <c r="L81">
        <f>入力シート!L85</f>
        <v>0</v>
      </c>
      <c r="M81">
        <f>入力シート!P85</f>
        <v>0</v>
      </c>
    </row>
    <row r="82" spans="1:13" ht="18" customHeight="1" x14ac:dyDescent="0.15">
      <c r="A82">
        <v>76</v>
      </c>
      <c r="B82" t="str">
        <f t="shared" si="13"/>
        <v/>
      </c>
      <c r="C82">
        <f t="shared" si="14"/>
        <v>0</v>
      </c>
      <c r="D82" s="7" t="str">
        <f>IF(F82="","",IF(COUNTIF($F82:$F$106,F82)&gt;1,"重複","○"))</f>
        <v/>
      </c>
      <c r="E82">
        <f t="shared" si="15"/>
        <v>0</v>
      </c>
      <c r="F82" t="str">
        <f>入力シート!Z86</f>
        <v/>
      </c>
      <c r="G82">
        <f>入力シート!B86</f>
        <v>0</v>
      </c>
      <c r="H82">
        <f>入力シート!G86</f>
        <v>0</v>
      </c>
      <c r="I82" t="str">
        <f>入力シート!H86</f>
        <v/>
      </c>
      <c r="J82">
        <f>入力シート!I86</f>
        <v>0</v>
      </c>
      <c r="K82">
        <f>入力シート!J86</f>
        <v>0</v>
      </c>
      <c r="L82">
        <f>入力シート!L86</f>
        <v>0</v>
      </c>
      <c r="M82">
        <f>入力シート!P86</f>
        <v>0</v>
      </c>
    </row>
    <row r="83" spans="1:13" ht="18" customHeight="1" x14ac:dyDescent="0.15">
      <c r="A83">
        <v>77</v>
      </c>
      <c r="B83" t="str">
        <f t="shared" si="13"/>
        <v/>
      </c>
      <c r="C83">
        <f t="shared" si="14"/>
        <v>0</v>
      </c>
      <c r="D83" s="7" t="str">
        <f>IF(F83="","",IF(COUNTIF($F83:$F$106,F83)&gt;1,"重複","○"))</f>
        <v/>
      </c>
      <c r="E83">
        <f t="shared" si="15"/>
        <v>0</v>
      </c>
      <c r="F83" t="str">
        <f>入力シート!Z87</f>
        <v/>
      </c>
      <c r="G83">
        <f>入力シート!B87</f>
        <v>0</v>
      </c>
      <c r="H83">
        <f>入力シート!G87</f>
        <v>0</v>
      </c>
      <c r="I83" t="str">
        <f>入力シート!H87</f>
        <v/>
      </c>
      <c r="J83">
        <f>入力シート!I87</f>
        <v>0</v>
      </c>
      <c r="K83">
        <f>入力シート!J87</f>
        <v>0</v>
      </c>
      <c r="L83">
        <f>入力シート!L87</f>
        <v>0</v>
      </c>
      <c r="M83">
        <f>入力シート!P87</f>
        <v>0</v>
      </c>
    </row>
    <row r="84" spans="1:13" ht="18" customHeight="1" x14ac:dyDescent="0.15">
      <c r="A84">
        <v>78</v>
      </c>
      <c r="B84" t="str">
        <f t="shared" si="13"/>
        <v/>
      </c>
      <c r="C84">
        <f t="shared" si="14"/>
        <v>0</v>
      </c>
      <c r="D84" s="7" t="str">
        <f>IF(F84="","",IF(COUNTIF($F84:$F$106,F84)&gt;1,"重複","○"))</f>
        <v/>
      </c>
      <c r="E84">
        <f t="shared" si="15"/>
        <v>0</v>
      </c>
      <c r="F84" t="str">
        <f>入力シート!Z88</f>
        <v/>
      </c>
      <c r="G84">
        <f>入力シート!B88</f>
        <v>0</v>
      </c>
      <c r="H84">
        <f>入力シート!G88</f>
        <v>0</v>
      </c>
      <c r="I84" t="str">
        <f>入力シート!H88</f>
        <v/>
      </c>
      <c r="J84">
        <f>入力シート!I88</f>
        <v>0</v>
      </c>
      <c r="K84">
        <f>入力シート!J88</f>
        <v>0</v>
      </c>
      <c r="L84">
        <f>入力シート!L88</f>
        <v>0</v>
      </c>
      <c r="M84">
        <f>入力シート!P88</f>
        <v>0</v>
      </c>
    </row>
    <row r="85" spans="1:13" ht="18" customHeight="1" x14ac:dyDescent="0.15">
      <c r="A85">
        <v>79</v>
      </c>
      <c r="B85" t="str">
        <f t="shared" si="13"/>
        <v/>
      </c>
      <c r="C85">
        <f t="shared" si="14"/>
        <v>0</v>
      </c>
      <c r="D85" s="7" t="str">
        <f>IF(F85="","",IF(COUNTIF($F85:$F$106,F85)&gt;1,"重複","○"))</f>
        <v/>
      </c>
      <c r="E85">
        <f t="shared" si="15"/>
        <v>0</v>
      </c>
      <c r="F85" t="str">
        <f>入力シート!Z89</f>
        <v/>
      </c>
      <c r="G85">
        <f>入力シート!B89</f>
        <v>0</v>
      </c>
      <c r="H85">
        <f>入力シート!G89</f>
        <v>0</v>
      </c>
      <c r="I85" t="str">
        <f>入力シート!H89</f>
        <v/>
      </c>
      <c r="J85">
        <f>入力シート!I89</f>
        <v>0</v>
      </c>
      <c r="K85">
        <f>入力シート!J89</f>
        <v>0</v>
      </c>
      <c r="L85">
        <f>入力シート!L89</f>
        <v>0</v>
      </c>
      <c r="M85">
        <f>入力シート!P89</f>
        <v>0</v>
      </c>
    </row>
    <row r="86" spans="1:13" ht="18" customHeight="1" x14ac:dyDescent="0.15">
      <c r="A86">
        <v>80</v>
      </c>
      <c r="B86" t="str">
        <f t="shared" si="13"/>
        <v/>
      </c>
      <c r="C86">
        <f t="shared" si="14"/>
        <v>0</v>
      </c>
      <c r="D86" s="7" t="str">
        <f>IF(F86="","",IF(COUNTIF($F86:$F$106,F86)&gt;1,"重複","○"))</f>
        <v/>
      </c>
      <c r="E86">
        <f t="shared" si="15"/>
        <v>0</v>
      </c>
      <c r="F86" t="str">
        <f>入力シート!Z90</f>
        <v/>
      </c>
      <c r="G86">
        <f>入力シート!B90</f>
        <v>0</v>
      </c>
      <c r="H86">
        <f>入力シート!G90</f>
        <v>0</v>
      </c>
      <c r="I86" t="str">
        <f>入力シート!H90</f>
        <v/>
      </c>
      <c r="J86">
        <f>入力シート!I90</f>
        <v>0</v>
      </c>
      <c r="K86">
        <f>入力シート!J90</f>
        <v>0</v>
      </c>
      <c r="L86">
        <f>入力シート!L90</f>
        <v>0</v>
      </c>
      <c r="M86">
        <f>入力シート!P90</f>
        <v>0</v>
      </c>
    </row>
    <row r="87" spans="1:13" ht="18" customHeight="1" x14ac:dyDescent="0.15">
      <c r="A87">
        <v>81</v>
      </c>
      <c r="B87" t="str">
        <f t="shared" si="13"/>
        <v/>
      </c>
      <c r="C87">
        <f t="shared" si="14"/>
        <v>0</v>
      </c>
      <c r="D87" s="7" t="str">
        <f>IF(F87="","",IF(COUNTIF($F87:$F$106,F87)&gt;1,"重複","○"))</f>
        <v/>
      </c>
      <c r="E87">
        <f t="shared" si="15"/>
        <v>0</v>
      </c>
      <c r="F87" t="str">
        <f>入力シート!Z91</f>
        <v/>
      </c>
      <c r="G87">
        <f>入力シート!B91</f>
        <v>0</v>
      </c>
      <c r="H87">
        <f>入力シート!G91</f>
        <v>0</v>
      </c>
      <c r="I87" t="str">
        <f>入力シート!H91</f>
        <v/>
      </c>
      <c r="J87">
        <f>入力シート!I91</f>
        <v>0</v>
      </c>
      <c r="K87">
        <f>入力シート!J91</f>
        <v>0</v>
      </c>
      <c r="L87">
        <f>入力シート!L91</f>
        <v>0</v>
      </c>
      <c r="M87">
        <f>入力シート!P91</f>
        <v>0</v>
      </c>
    </row>
    <row r="88" spans="1:13" ht="18" customHeight="1" x14ac:dyDescent="0.15">
      <c r="A88">
        <v>82</v>
      </c>
      <c r="B88" t="str">
        <f t="shared" si="13"/>
        <v/>
      </c>
      <c r="C88">
        <f t="shared" si="14"/>
        <v>0</v>
      </c>
      <c r="D88" s="7" t="str">
        <f>IF(F88="","",IF(COUNTIF($F88:$F$106,F88)&gt;1,"重複","○"))</f>
        <v/>
      </c>
      <c r="E88">
        <f t="shared" si="15"/>
        <v>0</v>
      </c>
      <c r="F88" t="str">
        <f>入力シート!Z92</f>
        <v/>
      </c>
      <c r="G88">
        <f>入力シート!B92</f>
        <v>0</v>
      </c>
      <c r="H88">
        <f>入力シート!G92</f>
        <v>0</v>
      </c>
      <c r="I88" t="str">
        <f>入力シート!H92</f>
        <v/>
      </c>
      <c r="J88">
        <f>入力シート!I92</f>
        <v>0</v>
      </c>
      <c r="K88">
        <f>入力シート!J92</f>
        <v>0</v>
      </c>
      <c r="L88">
        <f>入力シート!L92</f>
        <v>0</v>
      </c>
      <c r="M88">
        <f>入力シート!P92</f>
        <v>0</v>
      </c>
    </row>
    <row r="89" spans="1:13" ht="18" customHeight="1" x14ac:dyDescent="0.15">
      <c r="A89">
        <v>83</v>
      </c>
      <c r="B89" t="str">
        <f t="shared" si="13"/>
        <v/>
      </c>
      <c r="C89">
        <f t="shared" si="14"/>
        <v>0</v>
      </c>
      <c r="D89" s="7" t="str">
        <f>IF(F89="","",IF(COUNTIF($F89:$F$106,F89)&gt;1,"重複","○"))</f>
        <v/>
      </c>
      <c r="E89">
        <f t="shared" si="15"/>
        <v>0</v>
      </c>
      <c r="F89" t="str">
        <f>入力シート!Z93</f>
        <v/>
      </c>
      <c r="G89">
        <f>入力シート!B93</f>
        <v>0</v>
      </c>
      <c r="H89">
        <f>入力シート!G93</f>
        <v>0</v>
      </c>
      <c r="I89" t="str">
        <f>入力シート!H93</f>
        <v/>
      </c>
      <c r="J89">
        <f>入力シート!I93</f>
        <v>0</v>
      </c>
      <c r="K89">
        <f>入力シート!J93</f>
        <v>0</v>
      </c>
      <c r="L89">
        <f>入力シート!L93</f>
        <v>0</v>
      </c>
      <c r="M89">
        <f>入力シート!P93</f>
        <v>0</v>
      </c>
    </row>
    <row r="90" spans="1:13" ht="18" customHeight="1" x14ac:dyDescent="0.15">
      <c r="A90">
        <v>84</v>
      </c>
      <c r="B90" t="str">
        <f t="shared" si="13"/>
        <v/>
      </c>
      <c r="C90">
        <f t="shared" si="14"/>
        <v>0</v>
      </c>
      <c r="D90" s="7" t="str">
        <f>IF(F90="","",IF(COUNTIF($F90:$F$106,F90)&gt;1,"重複","○"))</f>
        <v/>
      </c>
      <c r="E90">
        <f t="shared" si="15"/>
        <v>0</v>
      </c>
      <c r="F90" t="str">
        <f>入力シート!Z94</f>
        <v/>
      </c>
      <c r="G90">
        <f>入力シート!B94</f>
        <v>0</v>
      </c>
      <c r="H90">
        <f>入力シート!G94</f>
        <v>0</v>
      </c>
      <c r="I90" t="str">
        <f>入力シート!H94</f>
        <v/>
      </c>
      <c r="J90">
        <f>入力シート!I94</f>
        <v>0</v>
      </c>
      <c r="K90">
        <f>入力シート!J94</f>
        <v>0</v>
      </c>
      <c r="L90">
        <f>入力シート!L94</f>
        <v>0</v>
      </c>
      <c r="M90">
        <f>入力シート!P94</f>
        <v>0</v>
      </c>
    </row>
    <row r="91" spans="1:13" ht="18" customHeight="1" x14ac:dyDescent="0.15">
      <c r="A91">
        <v>85</v>
      </c>
      <c r="B91" t="str">
        <f t="shared" si="13"/>
        <v/>
      </c>
      <c r="C91">
        <f t="shared" si="14"/>
        <v>0</v>
      </c>
      <c r="D91" s="7" t="str">
        <f>IF(F91="","",IF(COUNTIF($F91:$F$106,F91)&gt;1,"重複","○"))</f>
        <v/>
      </c>
      <c r="E91">
        <f t="shared" si="15"/>
        <v>0</v>
      </c>
      <c r="F91" t="str">
        <f>入力シート!Z95</f>
        <v/>
      </c>
      <c r="G91">
        <f>入力シート!B95</f>
        <v>0</v>
      </c>
      <c r="H91">
        <f>入力シート!G95</f>
        <v>0</v>
      </c>
      <c r="I91" t="str">
        <f>入力シート!H95</f>
        <v/>
      </c>
      <c r="J91">
        <f>入力シート!I95</f>
        <v>0</v>
      </c>
      <c r="K91">
        <f>入力シート!J95</f>
        <v>0</v>
      </c>
      <c r="L91">
        <f>入力シート!L95</f>
        <v>0</v>
      </c>
      <c r="M91">
        <f>入力シート!P95</f>
        <v>0</v>
      </c>
    </row>
    <row r="92" spans="1:13" ht="18" customHeight="1" x14ac:dyDescent="0.15">
      <c r="A92">
        <v>86</v>
      </c>
      <c r="B92" t="str">
        <f t="shared" si="13"/>
        <v/>
      </c>
      <c r="C92">
        <f t="shared" si="14"/>
        <v>0</v>
      </c>
      <c r="D92" s="7" t="str">
        <f>IF(F92="","",IF(COUNTIF($F92:$F$106,F92)&gt;1,"重複","○"))</f>
        <v/>
      </c>
      <c r="E92">
        <f t="shared" si="15"/>
        <v>0</v>
      </c>
      <c r="F92" t="str">
        <f>入力シート!Z96</f>
        <v/>
      </c>
      <c r="G92">
        <f>入力シート!B96</f>
        <v>0</v>
      </c>
      <c r="H92">
        <f>入力シート!G96</f>
        <v>0</v>
      </c>
      <c r="I92" t="str">
        <f>入力シート!H96</f>
        <v/>
      </c>
      <c r="J92">
        <f>入力シート!I96</f>
        <v>0</v>
      </c>
      <c r="K92">
        <f>入力シート!J96</f>
        <v>0</v>
      </c>
      <c r="L92">
        <f>入力シート!L96</f>
        <v>0</v>
      </c>
      <c r="M92">
        <f>入力シート!P96</f>
        <v>0</v>
      </c>
    </row>
    <row r="93" spans="1:13" ht="18" customHeight="1" x14ac:dyDescent="0.15">
      <c r="A93">
        <v>87</v>
      </c>
      <c r="B93" t="str">
        <f t="shared" si="13"/>
        <v/>
      </c>
      <c r="C93">
        <f t="shared" si="14"/>
        <v>0</v>
      </c>
      <c r="D93" s="7" t="str">
        <f>IF(F93="","",IF(COUNTIF($F93:$F$106,F93)&gt;1,"重複","○"))</f>
        <v/>
      </c>
      <c r="E93">
        <f t="shared" si="15"/>
        <v>0</v>
      </c>
      <c r="F93" t="str">
        <f>入力シート!Z97</f>
        <v/>
      </c>
      <c r="G93">
        <f>入力シート!B97</f>
        <v>0</v>
      </c>
      <c r="H93">
        <f>入力シート!G97</f>
        <v>0</v>
      </c>
      <c r="I93" t="str">
        <f>入力シート!H97</f>
        <v/>
      </c>
      <c r="J93">
        <f>入力シート!I97</f>
        <v>0</v>
      </c>
      <c r="K93">
        <f>入力シート!J97</f>
        <v>0</v>
      </c>
      <c r="L93">
        <f>入力シート!L97</f>
        <v>0</v>
      </c>
      <c r="M93">
        <f>入力シート!P97</f>
        <v>0</v>
      </c>
    </row>
    <row r="94" spans="1:13" ht="18" customHeight="1" x14ac:dyDescent="0.15">
      <c r="A94">
        <v>88</v>
      </c>
      <c r="B94" t="str">
        <f t="shared" si="13"/>
        <v/>
      </c>
      <c r="C94">
        <f t="shared" si="14"/>
        <v>0</v>
      </c>
      <c r="D94" s="7" t="str">
        <f>IF(F94="","",IF(COUNTIF($F94:$F$106,F94)&gt;1,"重複","○"))</f>
        <v/>
      </c>
      <c r="E94">
        <f t="shared" si="15"/>
        <v>0</v>
      </c>
      <c r="F94" t="str">
        <f>入力シート!Z98</f>
        <v/>
      </c>
      <c r="G94">
        <f>入力シート!B98</f>
        <v>0</v>
      </c>
      <c r="H94">
        <f>入力シート!G98</f>
        <v>0</v>
      </c>
      <c r="I94" t="str">
        <f>入力シート!H98</f>
        <v/>
      </c>
      <c r="J94">
        <f>入力シート!I98</f>
        <v>0</v>
      </c>
      <c r="K94">
        <f>入力シート!J98</f>
        <v>0</v>
      </c>
      <c r="L94">
        <f>入力シート!L98</f>
        <v>0</v>
      </c>
      <c r="M94">
        <f>入力シート!P98</f>
        <v>0</v>
      </c>
    </row>
    <row r="95" spans="1:13" ht="18" customHeight="1" x14ac:dyDescent="0.15">
      <c r="A95">
        <v>89</v>
      </c>
      <c r="B95" t="str">
        <f t="shared" si="13"/>
        <v/>
      </c>
      <c r="C95">
        <f t="shared" si="14"/>
        <v>0</v>
      </c>
      <c r="D95" s="7" t="str">
        <f>IF(F95="","",IF(COUNTIF($F95:$F$106,F95)&gt;1,"重複","○"))</f>
        <v/>
      </c>
      <c r="E95">
        <f t="shared" si="15"/>
        <v>0</v>
      </c>
      <c r="F95" t="str">
        <f>入力シート!Z99</f>
        <v/>
      </c>
      <c r="G95">
        <f>入力シート!B99</f>
        <v>0</v>
      </c>
      <c r="H95">
        <f>入力シート!G99</f>
        <v>0</v>
      </c>
      <c r="I95" t="str">
        <f>入力シート!H99</f>
        <v/>
      </c>
      <c r="J95">
        <f>入力シート!I99</f>
        <v>0</v>
      </c>
      <c r="K95">
        <f>入力シート!J99</f>
        <v>0</v>
      </c>
      <c r="L95">
        <f>入力シート!L99</f>
        <v>0</v>
      </c>
      <c r="M95">
        <f>入力シート!P99</f>
        <v>0</v>
      </c>
    </row>
    <row r="96" spans="1:13" ht="18" customHeight="1" x14ac:dyDescent="0.15">
      <c r="A96">
        <v>90</v>
      </c>
      <c r="B96" t="str">
        <f t="shared" si="13"/>
        <v/>
      </c>
      <c r="C96">
        <f t="shared" si="14"/>
        <v>0</v>
      </c>
      <c r="D96" s="7" t="str">
        <f>IF(F96="","",IF(COUNTIF($F96:$F$106,F96)&gt;1,"重複","○"))</f>
        <v/>
      </c>
      <c r="E96">
        <f t="shared" si="15"/>
        <v>0</v>
      </c>
      <c r="F96" t="str">
        <f>入力シート!Z100</f>
        <v/>
      </c>
      <c r="G96">
        <f>入力シート!B100</f>
        <v>0</v>
      </c>
      <c r="H96">
        <f>入力シート!G100</f>
        <v>0</v>
      </c>
      <c r="I96" t="str">
        <f>入力シート!H100</f>
        <v/>
      </c>
      <c r="J96">
        <f>入力シート!I100</f>
        <v>0</v>
      </c>
      <c r="K96">
        <f>入力シート!J100</f>
        <v>0</v>
      </c>
      <c r="L96">
        <f>入力シート!L100</f>
        <v>0</v>
      </c>
      <c r="M96">
        <f>入力シート!P100</f>
        <v>0</v>
      </c>
    </row>
    <row r="97" spans="1:13" ht="18" customHeight="1" x14ac:dyDescent="0.15">
      <c r="A97">
        <v>91</v>
      </c>
      <c r="B97" t="str">
        <f t="shared" si="13"/>
        <v/>
      </c>
      <c r="C97">
        <f t="shared" si="14"/>
        <v>0</v>
      </c>
      <c r="D97" s="7" t="str">
        <f>IF(F97="","",IF(COUNTIF($F97:$F$106,F97)&gt;1,"重複","○"))</f>
        <v/>
      </c>
      <c r="E97">
        <f t="shared" si="15"/>
        <v>0</v>
      </c>
      <c r="F97" t="str">
        <f>入力シート!Z101</f>
        <v/>
      </c>
      <c r="G97">
        <f>入力シート!B101</f>
        <v>0</v>
      </c>
      <c r="H97">
        <f>入力シート!G101</f>
        <v>0</v>
      </c>
      <c r="I97" t="str">
        <f>入力シート!H101</f>
        <v/>
      </c>
      <c r="J97">
        <f>入力シート!I101</f>
        <v>0</v>
      </c>
      <c r="K97">
        <f>入力シート!J101</f>
        <v>0</v>
      </c>
      <c r="L97">
        <f>入力シート!L101</f>
        <v>0</v>
      </c>
      <c r="M97">
        <f>入力シート!P101</f>
        <v>0</v>
      </c>
    </row>
    <row r="98" spans="1:13" ht="18" customHeight="1" x14ac:dyDescent="0.15">
      <c r="A98">
        <v>92</v>
      </c>
      <c r="B98" t="str">
        <f t="shared" si="13"/>
        <v/>
      </c>
      <c r="C98">
        <f t="shared" si="14"/>
        <v>0</v>
      </c>
      <c r="D98" s="7" t="str">
        <f>IF(F98="","",IF(COUNTIF($F98:$F$106,F98)&gt;1,"重複","○"))</f>
        <v/>
      </c>
      <c r="E98">
        <f t="shared" si="15"/>
        <v>0</v>
      </c>
      <c r="F98" t="str">
        <f>入力シート!Z102</f>
        <v/>
      </c>
      <c r="G98">
        <f>入力シート!B102</f>
        <v>0</v>
      </c>
      <c r="H98">
        <f>入力シート!G102</f>
        <v>0</v>
      </c>
      <c r="I98" t="str">
        <f>入力シート!H102</f>
        <v/>
      </c>
      <c r="J98">
        <f>入力シート!I102</f>
        <v>0</v>
      </c>
      <c r="K98">
        <f>入力シート!J102</f>
        <v>0</v>
      </c>
      <c r="L98">
        <f>入力シート!L102</f>
        <v>0</v>
      </c>
      <c r="M98">
        <f>入力シート!P102</f>
        <v>0</v>
      </c>
    </row>
    <row r="99" spans="1:13" ht="18" customHeight="1" x14ac:dyDescent="0.15">
      <c r="A99">
        <v>93</v>
      </c>
      <c r="B99" t="str">
        <f t="shared" si="13"/>
        <v/>
      </c>
      <c r="C99">
        <f t="shared" si="14"/>
        <v>0</v>
      </c>
      <c r="D99" s="7" t="str">
        <f>IF(F99="","",IF(COUNTIF($F99:$F$106,F99)&gt;1,"重複","○"))</f>
        <v/>
      </c>
      <c r="E99">
        <f t="shared" si="15"/>
        <v>0</v>
      </c>
      <c r="F99" t="str">
        <f>入力シート!Z103</f>
        <v/>
      </c>
      <c r="G99">
        <f>入力シート!B103</f>
        <v>0</v>
      </c>
      <c r="H99">
        <f>入力シート!G103</f>
        <v>0</v>
      </c>
      <c r="I99" t="str">
        <f>入力シート!H103</f>
        <v/>
      </c>
      <c r="J99">
        <f>入力シート!I103</f>
        <v>0</v>
      </c>
      <c r="K99">
        <f>入力シート!J103</f>
        <v>0</v>
      </c>
      <c r="L99">
        <f>入力シート!L103</f>
        <v>0</v>
      </c>
      <c r="M99">
        <f>入力シート!P103</f>
        <v>0</v>
      </c>
    </row>
    <row r="100" spans="1:13" ht="18" customHeight="1" x14ac:dyDescent="0.15">
      <c r="A100">
        <v>94</v>
      </c>
      <c r="B100" t="str">
        <f t="shared" si="13"/>
        <v/>
      </c>
      <c r="C100">
        <f t="shared" si="14"/>
        <v>0</v>
      </c>
      <c r="D100" s="7" t="str">
        <f>IF(F100="","",IF(COUNTIF($F100:$F$106,F100)&gt;1,"重複","○"))</f>
        <v/>
      </c>
      <c r="E100">
        <f t="shared" si="15"/>
        <v>0</v>
      </c>
      <c r="F100" t="str">
        <f>入力シート!Z104</f>
        <v/>
      </c>
      <c r="G100">
        <f>入力シート!B104</f>
        <v>0</v>
      </c>
      <c r="H100">
        <f>入力シート!G104</f>
        <v>0</v>
      </c>
      <c r="I100" t="str">
        <f>入力シート!H104</f>
        <v/>
      </c>
      <c r="J100">
        <f>入力シート!I104</f>
        <v>0</v>
      </c>
      <c r="K100">
        <f>入力シート!J104</f>
        <v>0</v>
      </c>
      <c r="L100">
        <f>入力シート!L104</f>
        <v>0</v>
      </c>
      <c r="M100">
        <f>入力シート!P104</f>
        <v>0</v>
      </c>
    </row>
    <row r="101" spans="1:13" ht="18" customHeight="1" x14ac:dyDescent="0.15">
      <c r="A101">
        <v>95</v>
      </c>
      <c r="B101" t="str">
        <f t="shared" si="13"/>
        <v/>
      </c>
      <c r="C101">
        <f t="shared" si="14"/>
        <v>0</v>
      </c>
      <c r="D101" s="7" t="str">
        <f>IF(F101="","",IF(COUNTIF($F101:$F$106,F101)&gt;1,"重複","○"))</f>
        <v/>
      </c>
      <c r="E101">
        <f t="shared" si="15"/>
        <v>0</v>
      </c>
      <c r="F101" t="str">
        <f>入力シート!Z105</f>
        <v/>
      </c>
      <c r="G101">
        <f>入力シート!B105</f>
        <v>0</v>
      </c>
      <c r="H101">
        <f>入力シート!G105</f>
        <v>0</v>
      </c>
      <c r="I101" t="str">
        <f>入力シート!H105</f>
        <v/>
      </c>
      <c r="J101">
        <f>入力シート!I105</f>
        <v>0</v>
      </c>
      <c r="K101">
        <f>入力シート!J105</f>
        <v>0</v>
      </c>
      <c r="L101">
        <f>入力シート!L105</f>
        <v>0</v>
      </c>
      <c r="M101">
        <f>入力シート!P105</f>
        <v>0</v>
      </c>
    </row>
    <row r="102" spans="1:13" ht="18" customHeight="1" x14ac:dyDescent="0.15">
      <c r="A102">
        <v>96</v>
      </c>
      <c r="B102" t="str">
        <f t="shared" si="13"/>
        <v/>
      </c>
      <c r="C102">
        <f t="shared" si="14"/>
        <v>0</v>
      </c>
      <c r="D102" s="7" t="str">
        <f>IF(F102="","",IF(COUNTIF($F102:$F$106,F102)&gt;1,"重複","○"))</f>
        <v/>
      </c>
      <c r="E102">
        <f t="shared" si="15"/>
        <v>0</v>
      </c>
      <c r="F102" t="str">
        <f>入力シート!Z106</f>
        <v/>
      </c>
      <c r="G102">
        <f>入力シート!B106</f>
        <v>0</v>
      </c>
      <c r="H102">
        <f>入力シート!G106</f>
        <v>0</v>
      </c>
      <c r="I102" t="str">
        <f>入力シート!H106</f>
        <v/>
      </c>
      <c r="J102">
        <f>入力シート!I106</f>
        <v>0</v>
      </c>
      <c r="K102">
        <f>入力シート!J106</f>
        <v>0</v>
      </c>
      <c r="L102">
        <f>入力シート!L106</f>
        <v>0</v>
      </c>
      <c r="M102">
        <f>入力シート!P106</f>
        <v>0</v>
      </c>
    </row>
    <row r="103" spans="1:13" ht="18" customHeight="1" x14ac:dyDescent="0.15">
      <c r="A103">
        <v>97</v>
      </c>
      <c r="B103" t="str">
        <f t="shared" ref="B103:B106" si="16">IF(C102=C103,"",C103)</f>
        <v/>
      </c>
      <c r="C103">
        <f t="shared" ref="C103:C106" si="17">IF(D103="○",C102+1,C102)</f>
        <v>0</v>
      </c>
      <c r="D103" s="7" t="str">
        <f>IF(F103="","",IF(COUNTIF($F103:$F$106,F103)&gt;1,"重複","○"))</f>
        <v/>
      </c>
      <c r="E103">
        <f t="shared" si="15"/>
        <v>0</v>
      </c>
      <c r="F103" t="str">
        <f>入力シート!Z107</f>
        <v/>
      </c>
      <c r="G103">
        <f>入力シート!B107</f>
        <v>0</v>
      </c>
      <c r="H103">
        <f>入力シート!G107</f>
        <v>0</v>
      </c>
      <c r="I103" t="str">
        <f>入力シート!H107</f>
        <v/>
      </c>
      <c r="J103">
        <f>入力シート!I107</f>
        <v>0</v>
      </c>
      <c r="K103">
        <f>入力シート!J107</f>
        <v>0</v>
      </c>
      <c r="L103">
        <f>入力シート!L107</f>
        <v>0</v>
      </c>
      <c r="M103">
        <f>入力シート!P107</f>
        <v>0</v>
      </c>
    </row>
    <row r="104" spans="1:13" ht="18" customHeight="1" x14ac:dyDescent="0.15">
      <c r="A104">
        <v>98</v>
      </c>
      <c r="B104" t="str">
        <f t="shared" si="16"/>
        <v/>
      </c>
      <c r="C104">
        <f t="shared" si="17"/>
        <v>0</v>
      </c>
      <c r="D104" s="7" t="str">
        <f>IF(F104="","",IF(COUNTIF($F104:$F$106,F104)&gt;1,"重複","○"))</f>
        <v/>
      </c>
      <c r="E104">
        <f t="shared" si="15"/>
        <v>0</v>
      </c>
      <c r="F104" t="str">
        <f>入力シート!Z108</f>
        <v/>
      </c>
      <c r="G104">
        <f>入力シート!B108</f>
        <v>0</v>
      </c>
      <c r="H104">
        <f>入力シート!G108</f>
        <v>0</v>
      </c>
      <c r="I104" t="str">
        <f>入力シート!H108</f>
        <v/>
      </c>
      <c r="J104">
        <f>入力シート!I108</f>
        <v>0</v>
      </c>
      <c r="K104">
        <f>入力シート!J108</f>
        <v>0</v>
      </c>
      <c r="L104">
        <f>入力シート!L108</f>
        <v>0</v>
      </c>
      <c r="M104">
        <f>入力シート!P108</f>
        <v>0</v>
      </c>
    </row>
    <row r="105" spans="1:13" ht="18" customHeight="1" x14ac:dyDescent="0.15">
      <c r="A105">
        <v>99</v>
      </c>
      <c r="B105" t="str">
        <f t="shared" si="16"/>
        <v/>
      </c>
      <c r="C105">
        <f t="shared" si="17"/>
        <v>0</v>
      </c>
      <c r="D105" s="7" t="str">
        <f>IF(F105="","",IF(COUNTIF($F105:$F$106,F105)&gt;1,"重複","○"))</f>
        <v/>
      </c>
      <c r="E105">
        <f t="shared" si="15"/>
        <v>0</v>
      </c>
      <c r="F105" t="str">
        <f>入力シート!Z109</f>
        <v/>
      </c>
      <c r="G105">
        <f>入力シート!B109</f>
        <v>0</v>
      </c>
      <c r="H105">
        <f>入力シート!G109</f>
        <v>0</v>
      </c>
      <c r="I105" t="str">
        <f>入力シート!H109</f>
        <v/>
      </c>
      <c r="J105">
        <f>入力シート!I109</f>
        <v>0</v>
      </c>
      <c r="K105">
        <f>入力シート!J109</f>
        <v>0</v>
      </c>
      <c r="L105">
        <f>入力シート!L109</f>
        <v>0</v>
      </c>
      <c r="M105">
        <f>入力シート!P109</f>
        <v>0</v>
      </c>
    </row>
    <row r="106" spans="1:13" ht="18" customHeight="1" x14ac:dyDescent="0.15">
      <c r="A106">
        <v>100</v>
      </c>
      <c r="B106" t="str">
        <f t="shared" si="16"/>
        <v/>
      </c>
      <c r="C106">
        <f t="shared" si="17"/>
        <v>0</v>
      </c>
      <c r="D106" s="7" t="str">
        <f>IF(F106="","",IF(COUNTIF($F106:$F$106,F106)&gt;1,"重複","○"))</f>
        <v/>
      </c>
      <c r="E106">
        <f t="shared" si="15"/>
        <v>0</v>
      </c>
      <c r="F106" t="str">
        <f>入力シート!Z110</f>
        <v/>
      </c>
      <c r="G106">
        <f>入力シート!B110</f>
        <v>0</v>
      </c>
      <c r="H106">
        <f>入力シート!G110</f>
        <v>0</v>
      </c>
      <c r="I106" t="str">
        <f>入力シート!H110</f>
        <v/>
      </c>
      <c r="J106">
        <f>入力シート!I110</f>
        <v>0</v>
      </c>
      <c r="K106">
        <f>入力シート!J110</f>
        <v>0</v>
      </c>
      <c r="L106">
        <f>入力シート!L110</f>
        <v>0</v>
      </c>
      <c r="M106">
        <f>入力シート!P110</f>
        <v>0</v>
      </c>
    </row>
  </sheetData>
  <mergeCells count="6">
    <mergeCell ref="Y3:AA4"/>
    <mergeCell ref="R5:AA6"/>
    <mergeCell ref="V7:W7"/>
    <mergeCell ref="R3:T4"/>
    <mergeCell ref="U3:U4"/>
    <mergeCell ref="V3:X4"/>
  </mergeCells>
  <phoneticPr fontId="2"/>
  <pageMargins left="0" right="0" top="0.39370078740157483" bottom="0.19685039370078741" header="0.31496062992125984" footer="0.31496062992125984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</sheetPr>
  <dimension ref="A1:H307"/>
  <sheetViews>
    <sheetView zoomScale="90" zoomScaleNormal="90" zoomScaleSheetLayoutView="85" workbookViewId="0">
      <selection activeCell="E135" sqref="E135"/>
    </sheetView>
  </sheetViews>
  <sheetFormatPr defaultRowHeight="13.5" x14ac:dyDescent="0.15"/>
  <cols>
    <col min="1" max="2" width="13.75" customWidth="1"/>
    <col min="3" max="4" width="22.75" customWidth="1"/>
    <col min="5" max="5" width="80.875" bestFit="1" customWidth="1"/>
    <col min="6" max="6" width="9.875" style="7" bestFit="1" customWidth="1"/>
  </cols>
  <sheetData>
    <row r="1" spans="1:8" ht="19.5" thickBot="1" x14ac:dyDescent="0.2">
      <c r="C1" s="4" t="s">
        <v>29</v>
      </c>
      <c r="D1" s="4"/>
    </row>
    <row r="2" spans="1:8" x14ac:dyDescent="0.15">
      <c r="A2" s="2" t="s">
        <v>5</v>
      </c>
      <c r="B2" s="5" t="s">
        <v>30</v>
      </c>
      <c r="C2" s="3" t="s">
        <v>4</v>
      </c>
      <c r="D2" s="6" t="s">
        <v>34</v>
      </c>
      <c r="E2" s="1" t="s">
        <v>3</v>
      </c>
      <c r="F2" s="8" t="s">
        <v>245</v>
      </c>
      <c r="G2" s="21" t="s">
        <v>246</v>
      </c>
      <c r="H2" s="21" t="s">
        <v>248</v>
      </c>
    </row>
    <row r="3" spans="1:8" x14ac:dyDescent="0.15">
      <c r="A3" s="42" t="s">
        <v>18</v>
      </c>
      <c r="B3" s="276" t="s">
        <v>352</v>
      </c>
      <c r="C3" s="9" t="s">
        <v>327</v>
      </c>
      <c r="D3" s="44" t="s">
        <v>338</v>
      </c>
      <c r="E3" s="47" t="s">
        <v>355</v>
      </c>
      <c r="F3" s="29" t="s">
        <v>72</v>
      </c>
      <c r="G3" t="s">
        <v>247</v>
      </c>
      <c r="H3" t="s">
        <v>249</v>
      </c>
    </row>
    <row r="4" spans="1:8" x14ac:dyDescent="0.15">
      <c r="A4" s="43" t="s">
        <v>19</v>
      </c>
      <c r="B4" s="276"/>
      <c r="C4" s="19" t="s">
        <v>339</v>
      </c>
      <c r="D4" s="45"/>
      <c r="E4" s="47" t="s">
        <v>356</v>
      </c>
      <c r="F4" s="29" t="s">
        <v>73</v>
      </c>
      <c r="H4" t="s">
        <v>250</v>
      </c>
    </row>
    <row r="5" spans="1:8" x14ac:dyDescent="0.15">
      <c r="A5" s="43" t="s">
        <v>20</v>
      </c>
      <c r="B5" s="276"/>
      <c r="C5" s="9" t="s">
        <v>47</v>
      </c>
      <c r="D5" s="45"/>
      <c r="E5" s="47" t="s">
        <v>357</v>
      </c>
      <c r="F5" s="29" t="s">
        <v>74</v>
      </c>
    </row>
    <row r="6" spans="1:8" x14ac:dyDescent="0.15">
      <c r="A6" s="43" t="s">
        <v>21</v>
      </c>
      <c r="B6" s="276"/>
      <c r="C6" s="11" t="s">
        <v>48</v>
      </c>
      <c r="D6" s="45"/>
      <c r="E6" s="47" t="s">
        <v>358</v>
      </c>
      <c r="F6" s="29" t="s">
        <v>75</v>
      </c>
    </row>
    <row r="7" spans="1:8" x14ac:dyDescent="0.15">
      <c r="A7" s="43" t="s">
        <v>33</v>
      </c>
      <c r="B7" s="276"/>
      <c r="C7" s="10" t="s">
        <v>328</v>
      </c>
      <c r="D7" s="45"/>
      <c r="E7" s="47" t="s">
        <v>359</v>
      </c>
      <c r="F7" s="29" t="s">
        <v>76</v>
      </c>
    </row>
    <row r="8" spans="1:8" x14ac:dyDescent="0.15">
      <c r="A8" s="43" t="s">
        <v>354</v>
      </c>
      <c r="B8" s="276"/>
      <c r="C8" s="11" t="s">
        <v>303</v>
      </c>
      <c r="D8" s="45"/>
      <c r="E8" s="47" t="s">
        <v>360</v>
      </c>
      <c r="F8" s="29" t="s">
        <v>77</v>
      </c>
    </row>
    <row r="9" spans="1:8" x14ac:dyDescent="0.15">
      <c r="B9" s="276"/>
      <c r="C9" s="10" t="s">
        <v>305</v>
      </c>
      <c r="D9" s="45"/>
      <c r="E9" s="47" t="s">
        <v>361</v>
      </c>
      <c r="F9" s="29" t="s">
        <v>78</v>
      </c>
    </row>
    <row r="10" spans="1:8" x14ac:dyDescent="0.15">
      <c r="B10" s="276"/>
      <c r="C10" s="11" t="s">
        <v>306</v>
      </c>
      <c r="D10" s="45"/>
      <c r="E10" s="47" t="s">
        <v>362</v>
      </c>
      <c r="F10" s="29" t="s">
        <v>79</v>
      </c>
    </row>
    <row r="11" spans="1:8" x14ac:dyDescent="0.15">
      <c r="B11" s="276"/>
      <c r="C11" s="10" t="s">
        <v>329</v>
      </c>
      <c r="D11" s="45"/>
      <c r="E11" s="47" t="s">
        <v>526</v>
      </c>
      <c r="F11" s="29" t="s">
        <v>80</v>
      </c>
    </row>
    <row r="12" spans="1:8" x14ac:dyDescent="0.15">
      <c r="B12" s="276"/>
      <c r="C12" s="11" t="s">
        <v>330</v>
      </c>
      <c r="D12" s="45"/>
      <c r="E12" s="47" t="s">
        <v>363</v>
      </c>
      <c r="F12" s="29" t="s">
        <v>81</v>
      </c>
    </row>
    <row r="13" spans="1:8" x14ac:dyDescent="0.15">
      <c r="B13" s="14" t="s">
        <v>31</v>
      </c>
      <c r="C13" s="10" t="s">
        <v>52</v>
      </c>
      <c r="D13" s="46"/>
      <c r="E13" s="47" t="s">
        <v>527</v>
      </c>
      <c r="F13" s="29" t="s">
        <v>322</v>
      </c>
    </row>
    <row r="14" spans="1:8" x14ac:dyDescent="0.15">
      <c r="B14" s="13" t="s">
        <v>32</v>
      </c>
      <c r="C14" s="11" t="s">
        <v>331</v>
      </c>
      <c r="D14" s="52" t="s">
        <v>340</v>
      </c>
      <c r="E14" s="49" t="s">
        <v>528</v>
      </c>
      <c r="F14" s="12" t="s">
        <v>82</v>
      </c>
    </row>
    <row r="15" spans="1:8" x14ac:dyDescent="0.15">
      <c r="B15" s="278" t="s">
        <v>353</v>
      </c>
      <c r="C15" s="10" t="s">
        <v>332</v>
      </c>
      <c r="D15" s="53"/>
      <c r="E15" s="49" t="s">
        <v>364</v>
      </c>
      <c r="F15" s="30" t="s">
        <v>83</v>
      </c>
    </row>
    <row r="16" spans="1:8" x14ac:dyDescent="0.15">
      <c r="B16" s="279"/>
      <c r="C16" s="11" t="s">
        <v>333</v>
      </c>
      <c r="D16" s="53"/>
      <c r="E16" s="49" t="s">
        <v>365</v>
      </c>
      <c r="F16" s="30" t="s">
        <v>84</v>
      </c>
    </row>
    <row r="17" spans="2:6" x14ac:dyDescent="0.15">
      <c r="B17" s="279"/>
      <c r="C17" s="10" t="s">
        <v>334</v>
      </c>
      <c r="D17" s="53"/>
      <c r="E17" s="49" t="s">
        <v>366</v>
      </c>
      <c r="F17" s="30" t="s">
        <v>85</v>
      </c>
    </row>
    <row r="18" spans="2:6" x14ac:dyDescent="0.15">
      <c r="B18" s="279"/>
      <c r="C18" s="11" t="s">
        <v>335</v>
      </c>
      <c r="D18" s="54"/>
      <c r="E18" s="49" t="s">
        <v>367</v>
      </c>
      <c r="F18" s="30" t="s">
        <v>529</v>
      </c>
    </row>
    <row r="19" spans="2:6" x14ac:dyDescent="0.15">
      <c r="B19" s="279"/>
      <c r="C19" s="10" t="s">
        <v>336</v>
      </c>
      <c r="D19" s="44" t="s">
        <v>47</v>
      </c>
      <c r="E19" s="47" t="s">
        <v>368</v>
      </c>
      <c r="F19" s="29" t="s">
        <v>68</v>
      </c>
    </row>
    <row r="20" spans="2:6" x14ac:dyDescent="0.15">
      <c r="B20" s="279"/>
      <c r="C20" s="10" t="s">
        <v>321</v>
      </c>
      <c r="D20" s="45"/>
      <c r="E20" s="47" t="s">
        <v>369</v>
      </c>
      <c r="F20" s="29" t="s">
        <v>69</v>
      </c>
    </row>
    <row r="21" spans="2:6" x14ac:dyDescent="0.15">
      <c r="B21" s="280"/>
      <c r="C21" s="11" t="s">
        <v>337</v>
      </c>
      <c r="D21" s="45"/>
      <c r="E21" s="47" t="s">
        <v>370</v>
      </c>
      <c r="F21" s="29" t="s">
        <v>70</v>
      </c>
    </row>
    <row r="22" spans="2:6" x14ac:dyDescent="0.15">
      <c r="B22" s="277" t="s">
        <v>33</v>
      </c>
      <c r="C22" s="10" t="s">
        <v>236</v>
      </c>
      <c r="D22" s="45"/>
      <c r="E22" s="47" t="s">
        <v>371</v>
      </c>
      <c r="F22" s="29" t="s">
        <v>71</v>
      </c>
    </row>
    <row r="23" spans="2:6" x14ac:dyDescent="0.15">
      <c r="B23" s="277"/>
      <c r="C23" s="11" t="s">
        <v>237</v>
      </c>
      <c r="D23" s="45"/>
      <c r="E23" s="47" t="s">
        <v>372</v>
      </c>
      <c r="F23" s="29" t="s">
        <v>86</v>
      </c>
    </row>
    <row r="24" spans="2:6" x14ac:dyDescent="0.15">
      <c r="B24" s="277"/>
      <c r="C24" s="10" t="s">
        <v>238</v>
      </c>
      <c r="D24" s="45"/>
      <c r="E24" s="47" t="s">
        <v>373</v>
      </c>
      <c r="F24" s="29" t="s">
        <v>87</v>
      </c>
    </row>
    <row r="25" spans="2:6" x14ac:dyDescent="0.15">
      <c r="B25" s="277"/>
      <c r="C25" s="11" t="s">
        <v>239</v>
      </c>
      <c r="D25" s="45"/>
      <c r="E25" s="47" t="s">
        <v>530</v>
      </c>
      <c r="F25" s="29" t="s">
        <v>88</v>
      </c>
    </row>
    <row r="26" spans="2:6" x14ac:dyDescent="0.15">
      <c r="B26" s="277"/>
      <c r="C26" s="10" t="s">
        <v>240</v>
      </c>
      <c r="D26" s="45"/>
      <c r="E26" s="47" t="s">
        <v>374</v>
      </c>
      <c r="F26" s="29" t="s">
        <v>89</v>
      </c>
    </row>
    <row r="27" spans="2:6" x14ac:dyDescent="0.15">
      <c r="B27" s="277"/>
      <c r="C27" s="11" t="s">
        <v>241</v>
      </c>
      <c r="D27" s="45"/>
      <c r="E27" s="47" t="s">
        <v>375</v>
      </c>
      <c r="F27" s="29" t="s">
        <v>531</v>
      </c>
    </row>
    <row r="28" spans="2:6" x14ac:dyDescent="0.15">
      <c r="B28" s="277" t="s">
        <v>354</v>
      </c>
      <c r="C28" s="10" t="s">
        <v>242</v>
      </c>
      <c r="D28" s="45"/>
      <c r="E28" s="47" t="s">
        <v>376</v>
      </c>
      <c r="F28" s="29" t="s">
        <v>90</v>
      </c>
    </row>
    <row r="29" spans="2:6" x14ac:dyDescent="0.15">
      <c r="B29" s="277"/>
      <c r="C29" s="11" t="s">
        <v>243</v>
      </c>
      <c r="D29" s="45"/>
      <c r="E29" s="47" t="s">
        <v>532</v>
      </c>
      <c r="F29" s="29" t="s">
        <v>91</v>
      </c>
    </row>
    <row r="30" spans="2:6" x14ac:dyDescent="0.15">
      <c r="B30" s="277"/>
      <c r="C30" s="10" t="s">
        <v>27</v>
      </c>
      <c r="D30" s="45"/>
      <c r="E30" s="47" t="s">
        <v>377</v>
      </c>
      <c r="F30" s="29" t="s">
        <v>533</v>
      </c>
    </row>
    <row r="31" spans="2:6" x14ac:dyDescent="0.15">
      <c r="B31" s="15"/>
      <c r="C31" s="15"/>
      <c r="D31" s="45"/>
      <c r="E31" s="47" t="s">
        <v>534</v>
      </c>
      <c r="F31" s="29" t="s">
        <v>535</v>
      </c>
    </row>
    <row r="32" spans="2:6" x14ac:dyDescent="0.15">
      <c r="B32" s="15"/>
      <c r="C32" s="15"/>
      <c r="D32" s="45"/>
      <c r="E32" s="47" t="s">
        <v>537</v>
      </c>
      <c r="F32" s="29" t="s">
        <v>92</v>
      </c>
    </row>
    <row r="33" spans="2:6" x14ac:dyDescent="0.15">
      <c r="B33" s="15"/>
      <c r="C33" s="15"/>
      <c r="D33" s="45"/>
      <c r="E33" s="47" t="s">
        <v>378</v>
      </c>
      <c r="F33" s="29" t="s">
        <v>536</v>
      </c>
    </row>
    <row r="34" spans="2:6" x14ac:dyDescent="0.15">
      <c r="B34" s="15"/>
      <c r="C34" s="15"/>
      <c r="D34" s="45"/>
      <c r="E34" s="47" t="s">
        <v>538</v>
      </c>
      <c r="F34" s="29" t="s">
        <v>93</v>
      </c>
    </row>
    <row r="35" spans="2:6" x14ac:dyDescent="0.15">
      <c r="B35" s="15"/>
      <c r="C35" s="15"/>
      <c r="D35" s="45"/>
      <c r="E35" s="47" t="s">
        <v>379</v>
      </c>
      <c r="F35" s="29" t="s">
        <v>94</v>
      </c>
    </row>
    <row r="36" spans="2:6" x14ac:dyDescent="0.15">
      <c r="B36" s="15"/>
      <c r="C36" s="15"/>
      <c r="D36" s="46"/>
      <c r="E36" s="47" t="s">
        <v>380</v>
      </c>
      <c r="F36" s="29" t="s">
        <v>539</v>
      </c>
    </row>
    <row r="37" spans="2:6" x14ac:dyDescent="0.15">
      <c r="B37" s="15"/>
      <c r="C37" s="15"/>
      <c r="D37" s="52" t="s">
        <v>48</v>
      </c>
      <c r="E37" s="49" t="s">
        <v>381</v>
      </c>
      <c r="F37" s="12" t="s">
        <v>95</v>
      </c>
    </row>
    <row r="38" spans="2:6" x14ac:dyDescent="0.15">
      <c r="B38" s="15"/>
      <c r="C38" s="15"/>
      <c r="D38" s="53"/>
      <c r="E38" s="49" t="s">
        <v>382</v>
      </c>
      <c r="F38" s="12" t="s">
        <v>96</v>
      </c>
    </row>
    <row r="39" spans="2:6" x14ac:dyDescent="0.15">
      <c r="B39" s="15"/>
      <c r="C39" s="15"/>
      <c r="D39" s="53"/>
      <c r="E39" s="49" t="s">
        <v>383</v>
      </c>
      <c r="F39" s="12" t="s">
        <v>97</v>
      </c>
    </row>
    <row r="40" spans="2:6" x14ac:dyDescent="0.15">
      <c r="B40" s="15"/>
      <c r="C40" s="15"/>
      <c r="D40" s="53"/>
      <c r="E40" s="49" t="s">
        <v>384</v>
      </c>
      <c r="F40" s="12" t="s">
        <v>98</v>
      </c>
    </row>
    <row r="41" spans="2:6" x14ac:dyDescent="0.15">
      <c r="B41" s="15"/>
      <c r="C41" s="15"/>
      <c r="D41" s="53"/>
      <c r="E41" s="49" t="s">
        <v>385</v>
      </c>
      <c r="F41" s="12" t="s">
        <v>99</v>
      </c>
    </row>
    <row r="42" spans="2:6" x14ac:dyDescent="0.15">
      <c r="B42" s="15"/>
      <c r="C42" s="15"/>
      <c r="D42" s="53"/>
      <c r="E42" s="49" t="s">
        <v>386</v>
      </c>
      <c r="F42" s="12" t="s">
        <v>100</v>
      </c>
    </row>
    <row r="43" spans="2:6" x14ac:dyDescent="0.15">
      <c r="B43" s="15"/>
      <c r="C43" s="15"/>
      <c r="D43" s="54"/>
      <c r="E43" s="49" t="s">
        <v>387</v>
      </c>
      <c r="F43" s="12" t="s">
        <v>101</v>
      </c>
    </row>
    <row r="44" spans="2:6" x14ac:dyDescent="0.15">
      <c r="B44" s="15"/>
      <c r="C44" s="15"/>
      <c r="D44" s="44" t="s">
        <v>341</v>
      </c>
      <c r="E44" s="47" t="s">
        <v>388</v>
      </c>
      <c r="F44" s="29" t="s">
        <v>102</v>
      </c>
    </row>
    <row r="45" spans="2:6" x14ac:dyDescent="0.15">
      <c r="B45" s="15"/>
      <c r="C45" s="15"/>
      <c r="D45" s="45"/>
      <c r="E45" s="47" t="s">
        <v>389</v>
      </c>
      <c r="F45" s="29" t="s">
        <v>103</v>
      </c>
    </row>
    <row r="46" spans="2:6" x14ac:dyDescent="0.15">
      <c r="B46" s="15"/>
      <c r="C46" s="15"/>
      <c r="D46" s="45"/>
      <c r="E46" s="47" t="s">
        <v>390</v>
      </c>
      <c r="F46" s="29" t="s">
        <v>104</v>
      </c>
    </row>
    <row r="47" spans="2:6" x14ac:dyDescent="0.15">
      <c r="B47" s="15"/>
      <c r="C47" s="15"/>
      <c r="D47" s="45"/>
      <c r="E47" s="47" t="s">
        <v>391</v>
      </c>
      <c r="F47" s="29" t="s">
        <v>105</v>
      </c>
    </row>
    <row r="48" spans="2:6" x14ac:dyDescent="0.15">
      <c r="B48" s="15"/>
      <c r="C48" s="15"/>
      <c r="D48" s="45"/>
      <c r="E48" s="47" t="s">
        <v>392</v>
      </c>
      <c r="F48" s="29" t="s">
        <v>106</v>
      </c>
    </row>
    <row r="49" spans="2:6" x14ac:dyDescent="0.15">
      <c r="B49" s="15"/>
      <c r="C49" s="15"/>
      <c r="D49" s="45"/>
      <c r="E49" s="47" t="s">
        <v>542</v>
      </c>
      <c r="F49" s="29" t="s">
        <v>107</v>
      </c>
    </row>
    <row r="50" spans="2:6" x14ac:dyDescent="0.15">
      <c r="B50" s="15"/>
      <c r="C50" s="15"/>
      <c r="D50" s="45"/>
      <c r="E50" s="47" t="s">
        <v>393</v>
      </c>
      <c r="F50" s="29" t="s">
        <v>108</v>
      </c>
    </row>
    <row r="51" spans="2:6" x14ac:dyDescent="0.15">
      <c r="B51" s="15"/>
      <c r="C51" s="15"/>
      <c r="D51" s="45"/>
      <c r="E51" s="47" t="s">
        <v>394</v>
      </c>
      <c r="F51" s="29" t="s">
        <v>109</v>
      </c>
    </row>
    <row r="52" spans="2:6" x14ac:dyDescent="0.15">
      <c r="B52" s="15"/>
      <c r="C52" s="15"/>
      <c r="D52" s="45"/>
      <c r="E52" s="47" t="s">
        <v>395</v>
      </c>
      <c r="F52" s="29" t="s">
        <v>110</v>
      </c>
    </row>
    <row r="53" spans="2:6" x14ac:dyDescent="0.15">
      <c r="B53" s="15"/>
      <c r="C53" s="15"/>
      <c r="D53" s="45"/>
      <c r="E53" s="47" t="s">
        <v>396</v>
      </c>
      <c r="F53" s="29" t="s">
        <v>540</v>
      </c>
    </row>
    <row r="54" spans="2:6" x14ac:dyDescent="0.15">
      <c r="B54" s="15"/>
      <c r="C54" s="15"/>
      <c r="D54" s="45"/>
      <c r="E54" s="47" t="s">
        <v>644</v>
      </c>
      <c r="F54" s="29" t="s">
        <v>541</v>
      </c>
    </row>
    <row r="55" spans="2:6" x14ac:dyDescent="0.15">
      <c r="B55" s="15"/>
      <c r="C55" s="15"/>
      <c r="D55" s="45"/>
      <c r="E55" s="47" t="s">
        <v>543</v>
      </c>
      <c r="F55" s="41" t="s">
        <v>545</v>
      </c>
    </row>
    <row r="56" spans="2:6" x14ac:dyDescent="0.15">
      <c r="B56" s="15"/>
      <c r="C56" s="15"/>
      <c r="D56" s="45"/>
      <c r="E56" s="47" t="s">
        <v>544</v>
      </c>
      <c r="F56" s="41" t="s">
        <v>546</v>
      </c>
    </row>
    <row r="57" spans="2:6" x14ac:dyDescent="0.15">
      <c r="B57" s="15"/>
      <c r="C57" s="15"/>
      <c r="D57" s="45"/>
      <c r="E57" s="47" t="s">
        <v>398</v>
      </c>
      <c r="F57" s="17" t="s">
        <v>111</v>
      </c>
    </row>
    <row r="58" spans="2:6" x14ac:dyDescent="0.15">
      <c r="B58" s="15"/>
      <c r="C58" s="15"/>
      <c r="D58" s="45"/>
      <c r="E58" s="47" t="s">
        <v>399</v>
      </c>
      <c r="F58" s="17" t="s">
        <v>112</v>
      </c>
    </row>
    <row r="59" spans="2:6" x14ac:dyDescent="0.15">
      <c r="B59" s="15"/>
      <c r="C59" s="15"/>
      <c r="D59" s="45"/>
      <c r="E59" s="47" t="s">
        <v>400</v>
      </c>
      <c r="F59" s="17" t="s">
        <v>113</v>
      </c>
    </row>
    <row r="60" spans="2:6" x14ac:dyDescent="0.15">
      <c r="B60" s="15"/>
      <c r="C60" s="15"/>
      <c r="D60" s="45"/>
      <c r="E60" s="47" t="s">
        <v>401</v>
      </c>
      <c r="F60" s="17" t="s">
        <v>114</v>
      </c>
    </row>
    <row r="61" spans="2:6" x14ac:dyDescent="0.15">
      <c r="B61" s="15"/>
      <c r="C61" s="15"/>
      <c r="D61" s="45"/>
      <c r="E61" s="47" t="s">
        <v>402</v>
      </c>
      <c r="F61" s="17" t="s">
        <v>115</v>
      </c>
    </row>
    <row r="62" spans="2:6" x14ac:dyDescent="0.15">
      <c r="B62" s="15"/>
      <c r="C62" s="15"/>
      <c r="D62" s="45"/>
      <c r="E62" s="47" t="s">
        <v>403</v>
      </c>
      <c r="F62" s="17" t="s">
        <v>116</v>
      </c>
    </row>
    <row r="63" spans="2:6" x14ac:dyDescent="0.15">
      <c r="B63" s="15"/>
      <c r="C63" s="15"/>
      <c r="D63" s="45"/>
      <c r="E63" s="47" t="s">
        <v>404</v>
      </c>
      <c r="F63" s="17" t="s">
        <v>117</v>
      </c>
    </row>
    <row r="64" spans="2:6" x14ac:dyDescent="0.15">
      <c r="B64" s="15"/>
      <c r="C64" s="15"/>
      <c r="D64" s="45"/>
      <c r="E64" s="47" t="s">
        <v>405</v>
      </c>
      <c r="F64" s="17" t="s">
        <v>118</v>
      </c>
    </row>
    <row r="65" spans="2:6" x14ac:dyDescent="0.15">
      <c r="B65" s="15"/>
      <c r="C65" s="15"/>
      <c r="D65" s="45"/>
      <c r="E65" s="55" t="s">
        <v>548</v>
      </c>
      <c r="F65" s="41" t="s">
        <v>547</v>
      </c>
    </row>
    <row r="66" spans="2:6" x14ac:dyDescent="0.15">
      <c r="B66" s="15"/>
      <c r="C66" s="15"/>
      <c r="D66" s="52" t="s">
        <v>342</v>
      </c>
      <c r="E66" s="49" t="s">
        <v>406</v>
      </c>
      <c r="F66" s="12" t="s">
        <v>119</v>
      </c>
    </row>
    <row r="67" spans="2:6" x14ac:dyDescent="0.15">
      <c r="B67" s="15"/>
      <c r="C67" s="15"/>
      <c r="D67" s="53"/>
      <c r="E67" s="49" t="s">
        <v>407</v>
      </c>
      <c r="F67" s="12" t="s">
        <v>120</v>
      </c>
    </row>
    <row r="68" spans="2:6" x14ac:dyDescent="0.15">
      <c r="B68" s="15"/>
      <c r="C68" s="15"/>
      <c r="D68" s="53"/>
      <c r="E68" s="49" t="s">
        <v>408</v>
      </c>
      <c r="F68" s="12" t="s">
        <v>121</v>
      </c>
    </row>
    <row r="69" spans="2:6" x14ac:dyDescent="0.15">
      <c r="B69" s="15"/>
      <c r="C69" s="15"/>
      <c r="D69" s="53"/>
      <c r="E69" s="49" t="s">
        <v>409</v>
      </c>
      <c r="F69" s="12" t="s">
        <v>122</v>
      </c>
    </row>
    <row r="70" spans="2:6" x14ac:dyDescent="0.15">
      <c r="B70" s="15"/>
      <c r="C70" s="15"/>
      <c r="D70" s="53"/>
      <c r="E70" s="49" t="s">
        <v>410</v>
      </c>
      <c r="F70" s="12" t="s">
        <v>123</v>
      </c>
    </row>
    <row r="71" spans="2:6" x14ac:dyDescent="0.15">
      <c r="B71" s="15"/>
      <c r="C71" s="15"/>
      <c r="D71" s="54"/>
      <c r="E71" s="49" t="s">
        <v>411</v>
      </c>
      <c r="F71" s="12" t="s">
        <v>124</v>
      </c>
    </row>
    <row r="72" spans="2:6" x14ac:dyDescent="0.15">
      <c r="B72" s="15"/>
      <c r="C72" s="15"/>
      <c r="D72" s="44" t="s">
        <v>305</v>
      </c>
      <c r="E72" s="47" t="s">
        <v>412</v>
      </c>
      <c r="F72" s="17" t="s">
        <v>125</v>
      </c>
    </row>
    <row r="73" spans="2:6" x14ac:dyDescent="0.15">
      <c r="B73" s="15"/>
      <c r="C73" s="15"/>
      <c r="D73" s="45"/>
      <c r="E73" s="47" t="s">
        <v>413</v>
      </c>
      <c r="F73" s="17" t="s">
        <v>126</v>
      </c>
    </row>
    <row r="74" spans="2:6" x14ac:dyDescent="0.15">
      <c r="B74" s="15"/>
      <c r="C74" s="15"/>
      <c r="D74" s="45"/>
      <c r="E74" s="47" t="s">
        <v>414</v>
      </c>
      <c r="F74" s="17" t="s">
        <v>127</v>
      </c>
    </row>
    <row r="75" spans="2:6" x14ac:dyDescent="0.15">
      <c r="B75" s="15"/>
      <c r="C75" s="15"/>
      <c r="D75" s="45"/>
      <c r="E75" s="47" t="s">
        <v>415</v>
      </c>
      <c r="F75" s="17" t="s">
        <v>128</v>
      </c>
    </row>
    <row r="76" spans="2:6" x14ac:dyDescent="0.15">
      <c r="B76" s="15"/>
      <c r="C76" s="16"/>
      <c r="D76" s="45"/>
      <c r="E76" s="47" t="s">
        <v>416</v>
      </c>
      <c r="F76" s="17" t="s">
        <v>129</v>
      </c>
    </row>
    <row r="77" spans="2:6" x14ac:dyDescent="0.15">
      <c r="B77" s="15"/>
      <c r="C77" s="15"/>
      <c r="D77" s="45"/>
      <c r="E77" s="47" t="s">
        <v>417</v>
      </c>
      <c r="F77" s="17" t="s">
        <v>130</v>
      </c>
    </row>
    <row r="78" spans="2:6" x14ac:dyDescent="0.15">
      <c r="B78" s="15"/>
      <c r="C78" s="15"/>
      <c r="D78" s="45"/>
      <c r="E78" s="47" t="s">
        <v>418</v>
      </c>
      <c r="F78" s="17" t="s">
        <v>131</v>
      </c>
    </row>
    <row r="79" spans="2:6" x14ac:dyDescent="0.15">
      <c r="B79" s="15"/>
      <c r="C79" s="15"/>
      <c r="D79" s="45"/>
      <c r="E79" s="47" t="s">
        <v>419</v>
      </c>
      <c r="F79" s="17" t="s">
        <v>132</v>
      </c>
    </row>
    <row r="80" spans="2:6" x14ac:dyDescent="0.15">
      <c r="B80" s="15"/>
      <c r="C80" s="15"/>
      <c r="D80" s="45"/>
      <c r="E80" s="47" t="s">
        <v>646</v>
      </c>
      <c r="F80" s="17" t="s">
        <v>133</v>
      </c>
    </row>
    <row r="81" spans="2:6" x14ac:dyDescent="0.15">
      <c r="B81" s="15"/>
      <c r="C81" s="15"/>
      <c r="D81" s="46"/>
      <c r="E81" s="47" t="s">
        <v>421</v>
      </c>
      <c r="F81" s="17" t="s">
        <v>134</v>
      </c>
    </row>
    <row r="82" spans="2:6" x14ac:dyDescent="0.15">
      <c r="B82" s="15"/>
      <c r="C82" s="15"/>
      <c r="D82" s="52" t="s">
        <v>343</v>
      </c>
      <c r="E82" s="49" t="s">
        <v>422</v>
      </c>
      <c r="F82" s="12" t="s">
        <v>135</v>
      </c>
    </row>
    <row r="83" spans="2:6" x14ac:dyDescent="0.15">
      <c r="B83" s="15"/>
      <c r="C83" s="15"/>
      <c r="D83" s="54"/>
      <c r="E83" s="49" t="s">
        <v>423</v>
      </c>
      <c r="F83" s="12" t="s">
        <v>136</v>
      </c>
    </row>
    <row r="84" spans="2:6" x14ac:dyDescent="0.15">
      <c r="B84" s="15"/>
      <c r="C84" s="15"/>
      <c r="D84" s="44" t="s">
        <v>344</v>
      </c>
      <c r="E84" s="47" t="s">
        <v>424</v>
      </c>
      <c r="F84" s="17" t="s">
        <v>137</v>
      </c>
    </row>
    <row r="85" spans="2:6" x14ac:dyDescent="0.15">
      <c r="B85" s="15"/>
      <c r="C85" s="15"/>
      <c r="D85" s="45"/>
      <c r="E85" s="47" t="s">
        <v>425</v>
      </c>
      <c r="F85" s="17" t="s">
        <v>138</v>
      </c>
    </row>
    <row r="86" spans="2:6" x14ac:dyDescent="0.15">
      <c r="B86" s="15"/>
      <c r="C86" s="15"/>
      <c r="D86" s="45"/>
      <c r="E86" s="47" t="s">
        <v>426</v>
      </c>
      <c r="F86" s="17" t="s">
        <v>139</v>
      </c>
    </row>
    <row r="87" spans="2:6" x14ac:dyDescent="0.15">
      <c r="B87" s="15"/>
      <c r="C87" s="15"/>
      <c r="D87" s="45"/>
      <c r="E87" s="47" t="s">
        <v>427</v>
      </c>
      <c r="F87" s="17" t="s">
        <v>140</v>
      </c>
    </row>
    <row r="88" spans="2:6" x14ac:dyDescent="0.15">
      <c r="B88" s="15"/>
      <c r="C88" s="15"/>
      <c r="D88" s="45"/>
      <c r="E88" s="47" t="s">
        <v>428</v>
      </c>
      <c r="F88" s="17" t="s">
        <v>141</v>
      </c>
    </row>
    <row r="89" spans="2:6" x14ac:dyDescent="0.15">
      <c r="B89" s="15"/>
      <c r="C89" s="15"/>
      <c r="D89" s="45"/>
      <c r="E89" s="47" t="s">
        <v>429</v>
      </c>
      <c r="F89" s="17" t="s">
        <v>142</v>
      </c>
    </row>
    <row r="90" spans="2:6" x14ac:dyDescent="0.15">
      <c r="B90" s="15"/>
      <c r="C90" s="15"/>
      <c r="D90" s="45"/>
      <c r="E90" s="47" t="s">
        <v>430</v>
      </c>
      <c r="F90" s="17" t="s">
        <v>143</v>
      </c>
    </row>
    <row r="91" spans="2:6" x14ac:dyDescent="0.15">
      <c r="B91" s="15"/>
      <c r="C91" s="15"/>
      <c r="D91" s="45"/>
      <c r="E91" s="47" t="s">
        <v>431</v>
      </c>
      <c r="F91" s="17" t="s">
        <v>231</v>
      </c>
    </row>
    <row r="92" spans="2:6" x14ac:dyDescent="0.15">
      <c r="B92" s="15"/>
      <c r="C92" s="15"/>
      <c r="D92" s="45"/>
      <c r="E92" s="47" t="s">
        <v>432</v>
      </c>
      <c r="F92" s="17" t="s">
        <v>232</v>
      </c>
    </row>
    <row r="93" spans="2:6" x14ac:dyDescent="0.15">
      <c r="B93" s="15"/>
      <c r="C93" s="15"/>
      <c r="D93" s="46"/>
      <c r="E93" s="47" t="s">
        <v>433</v>
      </c>
      <c r="F93" s="17" t="s">
        <v>145</v>
      </c>
    </row>
    <row r="94" spans="2:6" x14ac:dyDescent="0.15">
      <c r="B94" s="15"/>
      <c r="C94" s="15"/>
      <c r="D94" s="52" t="s">
        <v>345</v>
      </c>
      <c r="E94" s="49" t="s">
        <v>434</v>
      </c>
      <c r="F94" s="12" t="s">
        <v>67</v>
      </c>
    </row>
    <row r="95" spans="2:6" x14ac:dyDescent="0.15">
      <c r="B95" s="15"/>
      <c r="C95" s="15"/>
      <c r="D95" s="53"/>
      <c r="E95" s="49" t="s">
        <v>435</v>
      </c>
      <c r="F95" s="12" t="s">
        <v>146</v>
      </c>
    </row>
    <row r="96" spans="2:6" x14ac:dyDescent="0.15">
      <c r="B96" s="15"/>
      <c r="C96" s="15"/>
      <c r="D96" s="53"/>
      <c r="E96" s="49" t="s">
        <v>436</v>
      </c>
      <c r="F96" s="12" t="s">
        <v>147</v>
      </c>
    </row>
    <row r="97" spans="2:6" x14ac:dyDescent="0.15">
      <c r="B97" s="15"/>
      <c r="C97" s="15"/>
      <c r="D97" s="53"/>
      <c r="E97" s="49" t="s">
        <v>437</v>
      </c>
      <c r="F97" s="12" t="s">
        <v>148</v>
      </c>
    </row>
    <row r="98" spans="2:6" x14ac:dyDescent="0.15">
      <c r="B98" s="15"/>
      <c r="C98" s="15"/>
      <c r="D98" s="53"/>
      <c r="E98" s="49" t="s">
        <v>438</v>
      </c>
      <c r="F98" s="12" t="s">
        <v>149</v>
      </c>
    </row>
    <row r="99" spans="2:6" x14ac:dyDescent="0.15">
      <c r="B99" s="15"/>
      <c r="C99" s="15"/>
      <c r="D99" s="53"/>
      <c r="E99" s="49" t="s">
        <v>439</v>
      </c>
      <c r="F99" s="12" t="s">
        <v>150</v>
      </c>
    </row>
    <row r="100" spans="2:6" x14ac:dyDescent="0.15">
      <c r="B100" s="15"/>
      <c r="C100" s="15"/>
      <c r="D100" s="53"/>
      <c r="E100" s="49" t="s">
        <v>440</v>
      </c>
      <c r="F100" s="12" t="s">
        <v>156</v>
      </c>
    </row>
    <row r="101" spans="2:6" x14ac:dyDescent="0.15">
      <c r="B101" s="15"/>
      <c r="C101" s="15"/>
      <c r="D101" s="53"/>
      <c r="E101" s="49" t="s">
        <v>441</v>
      </c>
      <c r="F101" s="12" t="s">
        <v>157</v>
      </c>
    </row>
    <row r="102" spans="2:6" x14ac:dyDescent="0.15">
      <c r="B102" s="15"/>
      <c r="C102" s="15"/>
      <c r="D102" s="53"/>
      <c r="E102" s="49" t="s">
        <v>442</v>
      </c>
      <c r="F102" s="12" t="s">
        <v>155</v>
      </c>
    </row>
    <row r="103" spans="2:6" x14ac:dyDescent="0.15">
      <c r="B103" s="15"/>
      <c r="C103" s="15"/>
      <c r="D103" s="53"/>
      <c r="E103" s="49" t="s">
        <v>443</v>
      </c>
      <c r="F103" s="12" t="s">
        <v>153</v>
      </c>
    </row>
    <row r="104" spans="2:6" x14ac:dyDescent="0.15">
      <c r="B104" s="15"/>
      <c r="C104" s="15"/>
      <c r="D104" s="53"/>
      <c r="E104" s="49" t="s">
        <v>444</v>
      </c>
      <c r="F104" s="12" t="s">
        <v>154</v>
      </c>
    </row>
    <row r="105" spans="2:6" x14ac:dyDescent="0.15">
      <c r="B105" s="15"/>
      <c r="C105" s="15"/>
      <c r="D105" s="53"/>
      <c r="E105" s="49" t="s">
        <v>445</v>
      </c>
      <c r="F105" s="12" t="s">
        <v>151</v>
      </c>
    </row>
    <row r="106" spans="2:6" x14ac:dyDescent="0.15">
      <c r="B106" s="15"/>
      <c r="C106" s="15"/>
      <c r="D106" s="54"/>
      <c r="E106" s="49" t="s">
        <v>446</v>
      </c>
      <c r="F106" s="12" t="s">
        <v>152</v>
      </c>
    </row>
    <row r="107" spans="2:6" x14ac:dyDescent="0.15">
      <c r="B107" s="15"/>
      <c r="C107" s="15"/>
      <c r="D107" s="44" t="s">
        <v>52</v>
      </c>
      <c r="E107" s="47" t="s">
        <v>447</v>
      </c>
      <c r="F107" s="17" t="s">
        <v>174</v>
      </c>
    </row>
    <row r="108" spans="2:6" x14ac:dyDescent="0.15">
      <c r="B108" s="15"/>
      <c r="C108" s="15"/>
      <c r="D108" s="45"/>
      <c r="E108" s="47" t="s">
        <v>448</v>
      </c>
      <c r="F108" s="17" t="s">
        <v>175</v>
      </c>
    </row>
    <row r="109" spans="2:6" x14ac:dyDescent="0.15">
      <c r="B109" s="15"/>
      <c r="C109" s="15"/>
      <c r="D109" s="45"/>
      <c r="E109" s="47" t="s">
        <v>449</v>
      </c>
      <c r="F109" s="17" t="s">
        <v>176</v>
      </c>
    </row>
    <row r="110" spans="2:6" x14ac:dyDescent="0.15">
      <c r="B110" s="15"/>
      <c r="C110" s="15"/>
      <c r="D110" s="45"/>
      <c r="E110" s="47" t="s">
        <v>450</v>
      </c>
      <c r="F110" s="17" t="s">
        <v>177</v>
      </c>
    </row>
    <row r="111" spans="2:6" x14ac:dyDescent="0.15">
      <c r="B111" s="15"/>
      <c r="C111" s="15"/>
      <c r="D111" s="45"/>
      <c r="E111" s="47" t="s">
        <v>451</v>
      </c>
      <c r="F111" s="17" t="s">
        <v>178</v>
      </c>
    </row>
    <row r="112" spans="2:6" x14ac:dyDescent="0.15">
      <c r="B112" s="15"/>
      <c r="C112" s="15"/>
      <c r="D112" s="46"/>
      <c r="E112" s="47" t="s">
        <v>452</v>
      </c>
      <c r="F112" s="17" t="s">
        <v>179</v>
      </c>
    </row>
    <row r="113" spans="2:6" x14ac:dyDescent="0.15">
      <c r="B113" s="15"/>
      <c r="C113" s="15"/>
      <c r="D113" s="52" t="s">
        <v>54</v>
      </c>
      <c r="E113" s="49" t="s">
        <v>453</v>
      </c>
      <c r="F113" s="12" t="s">
        <v>180</v>
      </c>
    </row>
    <row r="114" spans="2:6" x14ac:dyDescent="0.15">
      <c r="B114" s="15"/>
      <c r="C114" s="15"/>
      <c r="D114" s="54"/>
      <c r="E114" s="49" t="s">
        <v>454</v>
      </c>
      <c r="F114" s="12" t="s">
        <v>181</v>
      </c>
    </row>
    <row r="115" spans="2:6" x14ac:dyDescent="0.15">
      <c r="B115" s="15"/>
      <c r="C115" s="15"/>
      <c r="D115" s="44" t="s">
        <v>346</v>
      </c>
      <c r="E115" s="47" t="s">
        <v>455</v>
      </c>
      <c r="F115" s="17" t="s">
        <v>192</v>
      </c>
    </row>
    <row r="116" spans="2:6" x14ac:dyDescent="0.15">
      <c r="B116" s="15"/>
      <c r="C116" s="15"/>
      <c r="D116" s="45"/>
      <c r="E116" s="47" t="s">
        <v>456</v>
      </c>
      <c r="F116" s="17" t="s">
        <v>193</v>
      </c>
    </row>
    <row r="117" spans="2:6" x14ac:dyDescent="0.15">
      <c r="B117" s="15"/>
      <c r="C117" s="15"/>
      <c r="D117" s="45"/>
      <c r="E117" s="47" t="s">
        <v>457</v>
      </c>
      <c r="F117" s="17" t="s">
        <v>194</v>
      </c>
    </row>
    <row r="118" spans="2:6" x14ac:dyDescent="0.15">
      <c r="B118" s="15"/>
      <c r="C118" s="15"/>
      <c r="D118" s="45"/>
      <c r="E118" s="47" t="s">
        <v>458</v>
      </c>
      <c r="F118" s="17" t="s">
        <v>230</v>
      </c>
    </row>
    <row r="119" spans="2:6" x14ac:dyDescent="0.15">
      <c r="B119" s="15"/>
      <c r="C119" s="15"/>
      <c r="D119" s="45"/>
      <c r="E119" s="47" t="s">
        <v>459</v>
      </c>
      <c r="F119" s="17" t="s">
        <v>195</v>
      </c>
    </row>
    <row r="120" spans="2:6" x14ac:dyDescent="0.15">
      <c r="B120" s="15"/>
      <c r="C120" s="15"/>
      <c r="D120" s="45"/>
      <c r="E120" s="47" t="s">
        <v>460</v>
      </c>
      <c r="F120" s="17" t="s">
        <v>158</v>
      </c>
    </row>
    <row r="121" spans="2:6" x14ac:dyDescent="0.15">
      <c r="B121" s="15"/>
      <c r="C121" s="15"/>
      <c r="D121" s="45"/>
      <c r="E121" s="47" t="s">
        <v>461</v>
      </c>
      <c r="F121" s="17" t="s">
        <v>196</v>
      </c>
    </row>
    <row r="122" spans="2:6" x14ac:dyDescent="0.15">
      <c r="B122" s="15"/>
      <c r="C122" s="15"/>
      <c r="D122" s="45"/>
      <c r="E122" s="47" t="s">
        <v>658</v>
      </c>
      <c r="F122" s="17" t="s">
        <v>197</v>
      </c>
    </row>
    <row r="123" spans="2:6" x14ac:dyDescent="0.15">
      <c r="B123" s="15"/>
      <c r="C123" s="15"/>
      <c r="D123" s="45"/>
      <c r="E123" s="47" t="s">
        <v>463</v>
      </c>
      <c r="F123" s="17" t="s">
        <v>144</v>
      </c>
    </row>
    <row r="124" spans="2:6" x14ac:dyDescent="0.15">
      <c r="B124" s="15"/>
      <c r="C124" s="15"/>
      <c r="D124" s="45"/>
      <c r="E124" s="47" t="s">
        <v>464</v>
      </c>
      <c r="F124" s="17" t="s">
        <v>198</v>
      </c>
    </row>
    <row r="125" spans="2:6" x14ac:dyDescent="0.15">
      <c r="B125" s="15"/>
      <c r="C125" s="15"/>
      <c r="D125" s="46"/>
      <c r="E125" s="47" t="s">
        <v>465</v>
      </c>
      <c r="F125" s="17" t="s">
        <v>199</v>
      </c>
    </row>
    <row r="126" spans="2:6" x14ac:dyDescent="0.15">
      <c r="B126" s="15"/>
      <c r="C126" s="15"/>
      <c r="D126" s="52" t="s">
        <v>347</v>
      </c>
      <c r="E126" s="49" t="s">
        <v>466</v>
      </c>
      <c r="F126" s="12" t="s">
        <v>323</v>
      </c>
    </row>
    <row r="127" spans="2:6" x14ac:dyDescent="0.15">
      <c r="B127" s="15"/>
      <c r="C127" s="15"/>
      <c r="D127" s="54"/>
      <c r="E127" s="49" t="s">
        <v>467</v>
      </c>
      <c r="F127" s="12" t="s">
        <v>324</v>
      </c>
    </row>
    <row r="128" spans="2:6" x14ac:dyDescent="0.15">
      <c r="B128" s="15"/>
      <c r="C128" s="15"/>
      <c r="D128" s="108" t="s">
        <v>348</v>
      </c>
      <c r="E128" s="48" t="s">
        <v>468</v>
      </c>
      <c r="F128" s="17" t="s">
        <v>221</v>
      </c>
    </row>
    <row r="129" spans="2:6" x14ac:dyDescent="0.15">
      <c r="B129" s="15"/>
      <c r="C129" s="15"/>
      <c r="D129" s="52" t="s">
        <v>335</v>
      </c>
      <c r="E129" s="49" t="s">
        <v>469</v>
      </c>
      <c r="F129" s="30" t="s">
        <v>325</v>
      </c>
    </row>
    <row r="130" spans="2:6" x14ac:dyDescent="0.15">
      <c r="B130" s="15"/>
      <c r="C130" s="15"/>
      <c r="D130" s="53"/>
      <c r="E130" s="49" t="s">
        <v>470</v>
      </c>
      <c r="F130" s="30" t="s">
        <v>326</v>
      </c>
    </row>
    <row r="131" spans="2:6" x14ac:dyDescent="0.15">
      <c r="B131" s="15"/>
      <c r="C131" s="15"/>
      <c r="D131" s="53"/>
      <c r="E131" s="49" t="s">
        <v>471</v>
      </c>
      <c r="F131" s="12" t="s">
        <v>200</v>
      </c>
    </row>
    <row r="132" spans="2:6" x14ac:dyDescent="0.15">
      <c r="B132" s="15"/>
      <c r="C132" s="15"/>
      <c r="D132" s="53"/>
      <c r="E132" s="49" t="s">
        <v>663</v>
      </c>
      <c r="F132" s="12" t="s">
        <v>201</v>
      </c>
    </row>
    <row r="133" spans="2:6" x14ac:dyDescent="0.15">
      <c r="B133" s="15"/>
      <c r="C133" s="15"/>
      <c r="D133" s="53"/>
      <c r="E133" s="49" t="s">
        <v>472</v>
      </c>
      <c r="F133" s="12" t="s">
        <v>202</v>
      </c>
    </row>
    <row r="134" spans="2:6" x14ac:dyDescent="0.15">
      <c r="B134" s="15"/>
      <c r="C134" s="15"/>
      <c r="D134" s="53"/>
      <c r="E134" s="49" t="s">
        <v>473</v>
      </c>
      <c r="F134" s="12" t="s">
        <v>203</v>
      </c>
    </row>
    <row r="135" spans="2:6" x14ac:dyDescent="0.15">
      <c r="B135" s="15"/>
      <c r="C135" s="15"/>
      <c r="D135" s="53"/>
      <c r="E135" s="49" t="s">
        <v>474</v>
      </c>
      <c r="F135" s="12" t="s">
        <v>204</v>
      </c>
    </row>
    <row r="136" spans="2:6" x14ac:dyDescent="0.15">
      <c r="B136" s="15"/>
      <c r="C136" s="15"/>
      <c r="D136" s="53"/>
      <c r="E136" s="49" t="s">
        <v>475</v>
      </c>
      <c r="F136" s="12" t="s">
        <v>205</v>
      </c>
    </row>
    <row r="137" spans="2:6" x14ac:dyDescent="0.15">
      <c r="B137" s="15"/>
      <c r="C137" s="15"/>
      <c r="D137" s="54"/>
      <c r="E137" s="49" t="s">
        <v>476</v>
      </c>
      <c r="F137" s="12" t="s">
        <v>206</v>
      </c>
    </row>
    <row r="138" spans="2:6" x14ac:dyDescent="0.15">
      <c r="B138" s="15"/>
      <c r="C138" s="15"/>
      <c r="D138" s="44" t="s">
        <v>349</v>
      </c>
      <c r="E138" s="47" t="s">
        <v>477</v>
      </c>
      <c r="F138" s="17" t="s">
        <v>160</v>
      </c>
    </row>
    <row r="139" spans="2:6" x14ac:dyDescent="0.15">
      <c r="B139" s="15"/>
      <c r="C139" s="15"/>
      <c r="D139" s="45"/>
      <c r="E139" s="47" t="s">
        <v>478</v>
      </c>
      <c r="F139" s="17" t="s">
        <v>161</v>
      </c>
    </row>
    <row r="140" spans="2:6" x14ac:dyDescent="0.15">
      <c r="B140" s="15"/>
      <c r="C140" s="15"/>
      <c r="D140" s="45"/>
      <c r="E140" s="47" t="s">
        <v>479</v>
      </c>
      <c r="F140" s="17" t="s">
        <v>162</v>
      </c>
    </row>
    <row r="141" spans="2:6" x14ac:dyDescent="0.15">
      <c r="B141" s="15"/>
      <c r="C141" s="15"/>
      <c r="D141" s="45"/>
      <c r="E141" s="47" t="s">
        <v>480</v>
      </c>
      <c r="F141" s="17" t="s">
        <v>163</v>
      </c>
    </row>
    <row r="142" spans="2:6" x14ac:dyDescent="0.15">
      <c r="B142" s="15"/>
      <c r="C142" s="15"/>
      <c r="D142" s="45"/>
      <c r="E142" s="47" t="s">
        <v>481</v>
      </c>
      <c r="F142" s="17" t="s">
        <v>164</v>
      </c>
    </row>
    <row r="143" spans="2:6" x14ac:dyDescent="0.15">
      <c r="B143" s="15"/>
      <c r="C143" s="15"/>
      <c r="D143" s="45"/>
      <c r="E143" s="47" t="s">
        <v>482</v>
      </c>
      <c r="F143" s="17" t="s">
        <v>165</v>
      </c>
    </row>
    <row r="144" spans="2:6" x14ac:dyDescent="0.15">
      <c r="B144" s="15"/>
      <c r="C144" s="15"/>
      <c r="D144" s="45"/>
      <c r="E144" s="47" t="s">
        <v>483</v>
      </c>
      <c r="F144" s="17" t="s">
        <v>166</v>
      </c>
    </row>
    <row r="145" spans="2:6" x14ac:dyDescent="0.15">
      <c r="B145" s="15"/>
      <c r="C145" s="15"/>
      <c r="D145" s="45"/>
      <c r="E145" s="47" t="s">
        <v>484</v>
      </c>
      <c r="F145" s="17" t="s">
        <v>167</v>
      </c>
    </row>
    <row r="146" spans="2:6" x14ac:dyDescent="0.15">
      <c r="B146" s="15"/>
      <c r="C146" s="15"/>
      <c r="D146" s="45"/>
      <c r="E146" s="47" t="s">
        <v>485</v>
      </c>
      <c r="F146" s="17" t="s">
        <v>168</v>
      </c>
    </row>
    <row r="147" spans="2:6" x14ac:dyDescent="0.15">
      <c r="B147" s="15"/>
      <c r="C147" s="15"/>
      <c r="D147" s="45"/>
      <c r="E147" s="47" t="s">
        <v>486</v>
      </c>
      <c r="F147" s="17" t="s">
        <v>170</v>
      </c>
    </row>
    <row r="148" spans="2:6" x14ac:dyDescent="0.15">
      <c r="B148" s="15"/>
      <c r="C148" s="15"/>
      <c r="D148" s="45"/>
      <c r="E148" s="47" t="s">
        <v>487</v>
      </c>
      <c r="F148" s="17" t="s">
        <v>169</v>
      </c>
    </row>
    <row r="149" spans="2:6" x14ac:dyDescent="0.15">
      <c r="B149" s="15"/>
      <c r="C149" s="15"/>
      <c r="D149" s="45"/>
      <c r="E149" s="47" t="s">
        <v>488</v>
      </c>
      <c r="F149" s="17" t="s">
        <v>171</v>
      </c>
    </row>
    <row r="150" spans="2:6" x14ac:dyDescent="0.15">
      <c r="B150" s="15"/>
      <c r="C150" s="15"/>
      <c r="D150" s="45"/>
      <c r="E150" s="47" t="s">
        <v>489</v>
      </c>
      <c r="F150" s="17" t="s">
        <v>172</v>
      </c>
    </row>
    <row r="151" spans="2:6" x14ac:dyDescent="0.15">
      <c r="B151" s="15"/>
      <c r="C151" s="15"/>
      <c r="D151" s="45"/>
      <c r="E151" s="47" t="s">
        <v>490</v>
      </c>
      <c r="F151" s="17" t="s">
        <v>173</v>
      </c>
    </row>
    <row r="152" spans="2:6" x14ac:dyDescent="0.15">
      <c r="B152" s="15"/>
      <c r="C152" s="15"/>
      <c r="D152" s="45"/>
      <c r="E152" s="47" t="s">
        <v>491</v>
      </c>
      <c r="F152" s="17" t="s">
        <v>159</v>
      </c>
    </row>
    <row r="153" spans="2:6" x14ac:dyDescent="0.15">
      <c r="B153" s="15"/>
      <c r="C153" s="15"/>
      <c r="D153" s="46"/>
      <c r="E153" s="47" t="s">
        <v>492</v>
      </c>
      <c r="F153" s="17" t="s">
        <v>233</v>
      </c>
    </row>
    <row r="154" spans="2:6" x14ac:dyDescent="0.15">
      <c r="B154" s="15"/>
      <c r="C154" s="15"/>
      <c r="D154" s="52" t="s">
        <v>350</v>
      </c>
      <c r="E154" s="49" t="s">
        <v>493</v>
      </c>
      <c r="F154" s="12" t="s">
        <v>212</v>
      </c>
    </row>
    <row r="155" spans="2:6" x14ac:dyDescent="0.15">
      <c r="B155" s="15"/>
      <c r="C155" s="15"/>
      <c r="D155" s="53"/>
      <c r="E155" s="49" t="s">
        <v>494</v>
      </c>
      <c r="F155" s="12" t="s">
        <v>213</v>
      </c>
    </row>
    <row r="156" spans="2:6" x14ac:dyDescent="0.15">
      <c r="B156" s="15"/>
      <c r="C156" s="15"/>
      <c r="D156" s="53"/>
      <c r="E156" s="49" t="s">
        <v>495</v>
      </c>
      <c r="F156" s="12" t="s">
        <v>214</v>
      </c>
    </row>
    <row r="157" spans="2:6" x14ac:dyDescent="0.15">
      <c r="B157" s="15"/>
      <c r="C157" s="15"/>
      <c r="D157" s="53"/>
      <c r="E157" s="49" t="s">
        <v>496</v>
      </c>
      <c r="F157" s="12" t="s">
        <v>215</v>
      </c>
    </row>
    <row r="158" spans="2:6" x14ac:dyDescent="0.15">
      <c r="B158" s="15"/>
      <c r="C158" s="15"/>
      <c r="D158" s="54"/>
      <c r="E158" s="49" t="s">
        <v>497</v>
      </c>
      <c r="F158" s="12" t="s">
        <v>216</v>
      </c>
    </row>
    <row r="159" spans="2:6" x14ac:dyDescent="0.15">
      <c r="B159" s="15"/>
      <c r="C159" s="15"/>
      <c r="D159" s="44" t="s">
        <v>351</v>
      </c>
      <c r="E159" s="47" t="s">
        <v>498</v>
      </c>
      <c r="F159" s="17" t="s">
        <v>222</v>
      </c>
    </row>
    <row r="160" spans="2:6" x14ac:dyDescent="0.15">
      <c r="B160" s="15"/>
      <c r="C160" s="15"/>
      <c r="D160" s="46"/>
      <c r="E160" s="47" t="s">
        <v>499</v>
      </c>
      <c r="F160" s="17" t="s">
        <v>229</v>
      </c>
    </row>
    <row r="161" spans="2:6" x14ac:dyDescent="0.15">
      <c r="B161" s="15"/>
      <c r="C161" s="15"/>
      <c r="D161" s="52" t="s">
        <v>244</v>
      </c>
      <c r="E161" s="49" t="s">
        <v>500</v>
      </c>
      <c r="F161" s="12" t="s">
        <v>207</v>
      </c>
    </row>
    <row r="162" spans="2:6" x14ac:dyDescent="0.15">
      <c r="B162" s="15"/>
      <c r="C162" s="15"/>
      <c r="D162" s="53"/>
      <c r="E162" s="49" t="s">
        <v>501</v>
      </c>
      <c r="F162" s="12" t="s">
        <v>208</v>
      </c>
    </row>
    <row r="163" spans="2:6" x14ac:dyDescent="0.15">
      <c r="B163" s="15"/>
      <c r="C163" s="15"/>
      <c r="D163" s="54"/>
      <c r="E163" s="49" t="s">
        <v>502</v>
      </c>
      <c r="F163" s="12" t="s">
        <v>209</v>
      </c>
    </row>
    <row r="164" spans="2:6" x14ac:dyDescent="0.15">
      <c r="B164" s="15"/>
      <c r="C164" s="15"/>
      <c r="D164" s="44" t="s">
        <v>23</v>
      </c>
      <c r="E164" s="47" t="s">
        <v>655</v>
      </c>
      <c r="F164" s="17" t="s">
        <v>217</v>
      </c>
    </row>
    <row r="165" spans="2:6" x14ac:dyDescent="0.15">
      <c r="B165" s="15"/>
      <c r="C165" s="15"/>
      <c r="D165" s="45"/>
      <c r="E165" s="47" t="s">
        <v>504</v>
      </c>
      <c r="F165" s="17" t="s">
        <v>210</v>
      </c>
    </row>
    <row r="166" spans="2:6" x14ac:dyDescent="0.15">
      <c r="B166" s="15"/>
      <c r="C166" s="15"/>
      <c r="D166" s="46"/>
      <c r="E166" s="47" t="s">
        <v>505</v>
      </c>
      <c r="F166" s="17" t="s">
        <v>211</v>
      </c>
    </row>
    <row r="167" spans="2:6" x14ac:dyDescent="0.15">
      <c r="B167" s="15"/>
      <c r="C167" s="15"/>
      <c r="D167" s="30" t="s">
        <v>24</v>
      </c>
      <c r="E167" s="49" t="s">
        <v>506</v>
      </c>
      <c r="F167" s="12" t="s">
        <v>218</v>
      </c>
    </row>
    <row r="168" spans="2:6" x14ac:dyDescent="0.15">
      <c r="B168" s="15"/>
      <c r="C168" s="15"/>
      <c r="D168" s="29" t="s">
        <v>25</v>
      </c>
      <c r="E168" s="47" t="s">
        <v>507</v>
      </c>
      <c r="F168" s="17" t="s">
        <v>223</v>
      </c>
    </row>
    <row r="169" spans="2:6" x14ac:dyDescent="0.15">
      <c r="B169" s="15"/>
      <c r="C169" s="15"/>
      <c r="D169" s="52" t="s">
        <v>7</v>
      </c>
      <c r="E169" s="49" t="s">
        <v>508</v>
      </c>
      <c r="F169" s="12" t="s">
        <v>224</v>
      </c>
    </row>
    <row r="170" spans="2:6" x14ac:dyDescent="0.15">
      <c r="B170" s="15"/>
      <c r="C170" s="15"/>
      <c r="D170" s="54"/>
      <c r="E170" s="49" t="s">
        <v>509</v>
      </c>
      <c r="F170" s="12" t="s">
        <v>234</v>
      </c>
    </row>
    <row r="171" spans="2:6" x14ac:dyDescent="0.15">
      <c r="B171" s="15"/>
      <c r="C171" s="15"/>
      <c r="D171" s="44" t="s">
        <v>26</v>
      </c>
      <c r="E171" s="47" t="s">
        <v>510</v>
      </c>
      <c r="F171" s="17" t="s">
        <v>225</v>
      </c>
    </row>
    <row r="172" spans="2:6" x14ac:dyDescent="0.15">
      <c r="B172" s="15"/>
      <c r="C172" s="15"/>
      <c r="D172" s="45"/>
      <c r="E172" s="47" t="s">
        <v>511</v>
      </c>
      <c r="F172" s="17" t="s">
        <v>226</v>
      </c>
    </row>
    <row r="173" spans="2:6" x14ac:dyDescent="0.15">
      <c r="B173" s="15"/>
      <c r="C173" s="15"/>
      <c r="D173" s="45"/>
      <c r="E173" s="47" t="s">
        <v>512</v>
      </c>
      <c r="F173" s="17" t="s">
        <v>227</v>
      </c>
    </row>
    <row r="174" spans="2:6" x14ac:dyDescent="0.15">
      <c r="B174" s="15"/>
      <c r="C174" s="15"/>
      <c r="D174" s="45"/>
      <c r="E174" s="47" t="s">
        <v>513</v>
      </c>
      <c r="F174" s="17" t="s">
        <v>228</v>
      </c>
    </row>
    <row r="175" spans="2:6" x14ac:dyDescent="0.15">
      <c r="B175" s="15"/>
      <c r="C175" s="15"/>
      <c r="D175" s="45"/>
      <c r="E175" s="47" t="s">
        <v>514</v>
      </c>
      <c r="F175" s="17" t="s">
        <v>219</v>
      </c>
    </row>
    <row r="176" spans="2:6" x14ac:dyDescent="0.15">
      <c r="B176" s="15"/>
      <c r="C176" s="15"/>
      <c r="D176" s="46"/>
      <c r="E176" s="47" t="s">
        <v>515</v>
      </c>
      <c r="F176" s="17" t="s">
        <v>220</v>
      </c>
    </row>
    <row r="177" spans="2:6" x14ac:dyDescent="0.15">
      <c r="B177" s="15"/>
      <c r="C177" s="15"/>
      <c r="D177" s="52" t="s">
        <v>8</v>
      </c>
      <c r="E177" s="49" t="s">
        <v>516</v>
      </c>
      <c r="F177" s="12" t="s">
        <v>182</v>
      </c>
    </row>
    <row r="178" spans="2:6" x14ac:dyDescent="0.15">
      <c r="B178" s="15"/>
      <c r="C178" s="15"/>
      <c r="D178" s="53"/>
      <c r="E178" s="49" t="s">
        <v>517</v>
      </c>
      <c r="F178" s="12" t="s">
        <v>183</v>
      </c>
    </row>
    <row r="179" spans="2:6" x14ac:dyDescent="0.15">
      <c r="B179" s="15"/>
      <c r="C179" s="15"/>
      <c r="D179" s="53"/>
      <c r="E179" s="49" t="s">
        <v>518</v>
      </c>
      <c r="F179" s="12" t="s">
        <v>184</v>
      </c>
    </row>
    <row r="180" spans="2:6" x14ac:dyDescent="0.15">
      <c r="B180" s="15"/>
      <c r="C180" s="15"/>
      <c r="D180" s="53"/>
      <c r="E180" s="49" t="s">
        <v>519</v>
      </c>
      <c r="F180" s="12" t="s">
        <v>185</v>
      </c>
    </row>
    <row r="181" spans="2:6" x14ac:dyDescent="0.15">
      <c r="B181" s="15"/>
      <c r="C181" s="15"/>
      <c r="D181" s="53"/>
      <c r="E181" s="49" t="s">
        <v>520</v>
      </c>
      <c r="F181" s="12" t="s">
        <v>186</v>
      </c>
    </row>
    <row r="182" spans="2:6" x14ac:dyDescent="0.15">
      <c r="B182" s="15"/>
      <c r="C182" s="15"/>
      <c r="D182" s="53"/>
      <c r="E182" s="49" t="s">
        <v>521</v>
      </c>
      <c r="F182" s="12" t="s">
        <v>187</v>
      </c>
    </row>
    <row r="183" spans="2:6" x14ac:dyDescent="0.15">
      <c r="B183" s="15"/>
      <c r="C183" s="15"/>
      <c r="D183" s="54"/>
      <c r="E183" s="49" t="s">
        <v>522</v>
      </c>
      <c r="F183" s="12" t="s">
        <v>188</v>
      </c>
    </row>
    <row r="184" spans="2:6" x14ac:dyDescent="0.15">
      <c r="B184" s="15"/>
      <c r="C184" s="15"/>
      <c r="D184" s="44" t="s">
        <v>9</v>
      </c>
      <c r="E184" s="47" t="s">
        <v>523</v>
      </c>
      <c r="F184" s="17" t="s">
        <v>189</v>
      </c>
    </row>
    <row r="185" spans="2:6" x14ac:dyDescent="0.15">
      <c r="B185" s="15"/>
      <c r="C185" s="15"/>
      <c r="D185" s="46"/>
      <c r="E185" s="47" t="s">
        <v>524</v>
      </c>
      <c r="F185" s="17" t="s">
        <v>190</v>
      </c>
    </row>
    <row r="186" spans="2:6" x14ac:dyDescent="0.15">
      <c r="B186" s="15"/>
      <c r="C186" s="15"/>
      <c r="D186" s="274" t="s">
        <v>27</v>
      </c>
      <c r="E186" s="49" t="s">
        <v>525</v>
      </c>
      <c r="F186" s="12" t="s">
        <v>191</v>
      </c>
    </row>
    <row r="187" spans="2:6" x14ac:dyDescent="0.15">
      <c r="B187" s="15"/>
      <c r="C187" s="15"/>
      <c r="D187" s="275"/>
      <c r="E187" s="49" t="s">
        <v>549</v>
      </c>
      <c r="F187" s="30" t="s">
        <v>550</v>
      </c>
    </row>
    <row r="188" spans="2:6" x14ac:dyDescent="0.15">
      <c r="B188" s="15"/>
      <c r="C188" s="15"/>
    </row>
    <row r="189" spans="2:6" x14ac:dyDescent="0.15">
      <c r="B189" s="15"/>
      <c r="C189" s="15"/>
    </row>
    <row r="190" spans="2:6" x14ac:dyDescent="0.15">
      <c r="B190" s="15"/>
      <c r="C190" s="15"/>
    </row>
    <row r="191" spans="2:6" x14ac:dyDescent="0.15">
      <c r="B191" s="15"/>
      <c r="C191" s="15"/>
    </row>
    <row r="192" spans="2:6" x14ac:dyDescent="0.15">
      <c r="B192" s="15"/>
      <c r="C192" s="15"/>
    </row>
    <row r="193" spans="2:3" x14ac:dyDescent="0.15">
      <c r="B193" s="15"/>
      <c r="C193" s="15"/>
    </row>
    <row r="194" spans="2:3" x14ac:dyDescent="0.15">
      <c r="B194" s="15"/>
      <c r="C194" s="15"/>
    </row>
    <row r="195" spans="2:3" x14ac:dyDescent="0.15">
      <c r="B195" s="15"/>
      <c r="C195" s="15"/>
    </row>
    <row r="196" spans="2:3" x14ac:dyDescent="0.15">
      <c r="B196" s="15"/>
      <c r="C196" s="15"/>
    </row>
    <row r="197" spans="2:3" x14ac:dyDescent="0.15">
      <c r="B197" s="15"/>
      <c r="C197" s="15"/>
    </row>
    <row r="198" spans="2:3" x14ac:dyDescent="0.15">
      <c r="B198" s="15"/>
      <c r="C198" s="15"/>
    </row>
    <row r="199" spans="2:3" x14ac:dyDescent="0.15">
      <c r="B199" s="15"/>
      <c r="C199" s="15"/>
    </row>
    <row r="200" spans="2:3" x14ac:dyDescent="0.15">
      <c r="B200" s="15"/>
      <c r="C200" s="15"/>
    </row>
    <row r="201" spans="2:3" x14ac:dyDescent="0.15">
      <c r="B201" s="15"/>
      <c r="C201" s="15"/>
    </row>
    <row r="202" spans="2:3" x14ac:dyDescent="0.15">
      <c r="B202" s="15"/>
      <c r="C202" s="15"/>
    </row>
    <row r="203" spans="2:3" x14ac:dyDescent="0.15">
      <c r="B203" s="15"/>
      <c r="C203" s="15"/>
    </row>
    <row r="204" spans="2:3" x14ac:dyDescent="0.15">
      <c r="B204" s="15"/>
      <c r="C204" s="15"/>
    </row>
    <row r="205" spans="2:3" x14ac:dyDescent="0.15">
      <c r="B205" s="15"/>
      <c r="C205" s="15"/>
    </row>
    <row r="206" spans="2:3" x14ac:dyDescent="0.15">
      <c r="B206" s="15"/>
      <c r="C206" s="15"/>
    </row>
    <row r="207" spans="2:3" x14ac:dyDescent="0.15">
      <c r="B207" s="15"/>
      <c r="C207" s="15"/>
    </row>
    <row r="208" spans="2:3" x14ac:dyDescent="0.15">
      <c r="B208" s="15"/>
      <c r="C208" s="15"/>
    </row>
    <row r="209" spans="2:3" x14ac:dyDescent="0.15">
      <c r="B209" s="15"/>
      <c r="C209" s="15"/>
    </row>
    <row r="210" spans="2:3" x14ac:dyDescent="0.15">
      <c r="B210" s="15"/>
      <c r="C210" s="15"/>
    </row>
    <row r="211" spans="2:3" x14ac:dyDescent="0.15">
      <c r="B211" s="15"/>
      <c r="C211" s="15"/>
    </row>
    <row r="212" spans="2:3" x14ac:dyDescent="0.15">
      <c r="B212" s="15"/>
      <c r="C212" s="15"/>
    </row>
    <row r="213" spans="2:3" x14ac:dyDescent="0.15">
      <c r="B213" s="15"/>
      <c r="C213" s="15"/>
    </row>
    <row r="214" spans="2:3" x14ac:dyDescent="0.15">
      <c r="B214" s="15"/>
      <c r="C214" s="15"/>
    </row>
    <row r="215" spans="2:3" x14ac:dyDescent="0.15">
      <c r="B215" s="15"/>
      <c r="C215" s="15"/>
    </row>
    <row r="216" spans="2:3" x14ac:dyDescent="0.15">
      <c r="B216" s="15"/>
      <c r="C216" s="15"/>
    </row>
    <row r="217" spans="2:3" x14ac:dyDescent="0.15">
      <c r="B217" s="15"/>
      <c r="C217" s="15"/>
    </row>
    <row r="218" spans="2:3" x14ac:dyDescent="0.15">
      <c r="B218" s="15"/>
      <c r="C218" s="15"/>
    </row>
    <row r="219" spans="2:3" x14ac:dyDescent="0.15">
      <c r="B219" s="15"/>
      <c r="C219" s="15"/>
    </row>
    <row r="220" spans="2:3" x14ac:dyDescent="0.15">
      <c r="B220" s="15"/>
      <c r="C220" s="15"/>
    </row>
    <row r="221" spans="2:3" x14ac:dyDescent="0.15">
      <c r="B221" s="15"/>
      <c r="C221" s="15"/>
    </row>
    <row r="222" spans="2:3" x14ac:dyDescent="0.15">
      <c r="B222" s="15"/>
      <c r="C222" s="15"/>
    </row>
    <row r="223" spans="2:3" x14ac:dyDescent="0.15">
      <c r="B223" s="15"/>
      <c r="C223" s="15"/>
    </row>
    <row r="224" spans="2:3" x14ac:dyDescent="0.15">
      <c r="B224" s="15"/>
      <c r="C224" s="15"/>
    </row>
    <row r="225" spans="2:3" x14ac:dyDescent="0.15">
      <c r="B225" s="15"/>
      <c r="C225" s="15"/>
    </row>
    <row r="226" spans="2:3" x14ac:dyDescent="0.15">
      <c r="B226" s="15"/>
      <c r="C226" s="15"/>
    </row>
    <row r="227" spans="2:3" x14ac:dyDescent="0.15">
      <c r="B227" s="15"/>
      <c r="C227" s="15"/>
    </row>
    <row r="228" spans="2:3" x14ac:dyDescent="0.15">
      <c r="B228" s="15"/>
      <c r="C228" s="15"/>
    </row>
    <row r="229" spans="2:3" x14ac:dyDescent="0.15">
      <c r="B229" s="15"/>
      <c r="C229" s="15"/>
    </row>
    <row r="230" spans="2:3" x14ac:dyDescent="0.15">
      <c r="B230" s="15"/>
      <c r="C230" s="15"/>
    </row>
    <row r="231" spans="2:3" x14ac:dyDescent="0.15">
      <c r="B231" s="15"/>
      <c r="C231" s="15"/>
    </row>
    <row r="232" spans="2:3" x14ac:dyDescent="0.15">
      <c r="B232" s="15"/>
      <c r="C232" s="15"/>
    </row>
    <row r="233" spans="2:3" x14ac:dyDescent="0.15">
      <c r="B233" s="15"/>
      <c r="C233" s="15"/>
    </row>
    <row r="234" spans="2:3" x14ac:dyDescent="0.15">
      <c r="B234" s="15"/>
      <c r="C234" s="15"/>
    </row>
    <row r="235" spans="2:3" x14ac:dyDescent="0.15">
      <c r="B235" s="15"/>
      <c r="C235" s="15"/>
    </row>
    <row r="236" spans="2:3" x14ac:dyDescent="0.15">
      <c r="B236" s="15"/>
      <c r="C236" s="15"/>
    </row>
    <row r="237" spans="2:3" x14ac:dyDescent="0.15">
      <c r="B237" s="15"/>
      <c r="C237" s="15"/>
    </row>
    <row r="238" spans="2:3" x14ac:dyDescent="0.15">
      <c r="B238" s="15"/>
      <c r="C238" s="15"/>
    </row>
    <row r="239" spans="2:3" x14ac:dyDescent="0.15">
      <c r="B239" s="15"/>
      <c r="C239" s="15"/>
    </row>
    <row r="240" spans="2:3" x14ac:dyDescent="0.15">
      <c r="B240" s="15"/>
      <c r="C240" s="15"/>
    </row>
    <row r="241" spans="2:3" x14ac:dyDescent="0.15">
      <c r="B241" s="15"/>
      <c r="C241" s="15"/>
    </row>
    <row r="242" spans="2:3" x14ac:dyDescent="0.15">
      <c r="B242" s="15"/>
      <c r="C242" s="15"/>
    </row>
    <row r="243" spans="2:3" x14ac:dyDescent="0.15">
      <c r="B243" s="15"/>
      <c r="C243" s="15"/>
    </row>
    <row r="244" spans="2:3" x14ac:dyDescent="0.15">
      <c r="B244" s="15"/>
      <c r="C244" s="15"/>
    </row>
    <row r="245" spans="2:3" x14ac:dyDescent="0.15">
      <c r="B245" s="15"/>
      <c r="C245" s="15"/>
    </row>
    <row r="246" spans="2:3" x14ac:dyDescent="0.15">
      <c r="B246" s="15"/>
      <c r="C246" s="15"/>
    </row>
    <row r="247" spans="2:3" x14ac:dyDescent="0.15">
      <c r="B247" s="15"/>
      <c r="C247" s="15"/>
    </row>
    <row r="248" spans="2:3" x14ac:dyDescent="0.15">
      <c r="B248" s="15"/>
      <c r="C248" s="15"/>
    </row>
    <row r="249" spans="2:3" x14ac:dyDescent="0.15">
      <c r="B249" s="15"/>
      <c r="C249" s="15"/>
    </row>
    <row r="250" spans="2:3" x14ac:dyDescent="0.15">
      <c r="B250" s="15"/>
      <c r="C250" s="15"/>
    </row>
    <row r="251" spans="2:3" x14ac:dyDescent="0.15">
      <c r="B251" s="15"/>
      <c r="C251" s="15"/>
    </row>
    <row r="252" spans="2:3" x14ac:dyDescent="0.15">
      <c r="B252" s="15"/>
      <c r="C252" s="15"/>
    </row>
    <row r="253" spans="2:3" x14ac:dyDescent="0.15">
      <c r="B253" s="15"/>
      <c r="C253" s="15"/>
    </row>
    <row r="254" spans="2:3" x14ac:dyDescent="0.15">
      <c r="B254" s="15"/>
      <c r="C254" s="15"/>
    </row>
    <row r="255" spans="2:3" x14ac:dyDescent="0.15">
      <c r="B255" s="15"/>
      <c r="C255" s="15"/>
    </row>
    <row r="256" spans="2:3" x14ac:dyDescent="0.15">
      <c r="B256" s="15"/>
      <c r="C256" s="15"/>
    </row>
    <row r="257" spans="2:3" x14ac:dyDescent="0.15">
      <c r="B257" s="15"/>
      <c r="C257" s="15"/>
    </row>
    <row r="258" spans="2:3" x14ac:dyDescent="0.15">
      <c r="B258" s="15"/>
      <c r="C258" s="15"/>
    </row>
    <row r="259" spans="2:3" x14ac:dyDescent="0.15">
      <c r="B259" s="15"/>
      <c r="C259" s="15"/>
    </row>
    <row r="260" spans="2:3" x14ac:dyDescent="0.15">
      <c r="B260" s="15"/>
      <c r="C260" s="15"/>
    </row>
    <row r="261" spans="2:3" x14ac:dyDescent="0.15">
      <c r="B261" s="15"/>
      <c r="C261" s="15"/>
    </row>
    <row r="262" spans="2:3" x14ac:dyDescent="0.15">
      <c r="B262" s="15"/>
      <c r="C262" s="15"/>
    </row>
    <row r="263" spans="2:3" x14ac:dyDescent="0.15">
      <c r="B263" s="15"/>
      <c r="C263" s="15"/>
    </row>
    <row r="264" spans="2:3" x14ac:dyDescent="0.15">
      <c r="B264" s="15"/>
      <c r="C264" s="15"/>
    </row>
    <row r="265" spans="2:3" x14ac:dyDescent="0.15">
      <c r="B265" s="15"/>
      <c r="C265" s="15"/>
    </row>
    <row r="266" spans="2:3" x14ac:dyDescent="0.15">
      <c r="B266" s="15"/>
      <c r="C266" s="15"/>
    </row>
    <row r="267" spans="2:3" x14ac:dyDescent="0.15">
      <c r="B267" s="15"/>
      <c r="C267" s="15"/>
    </row>
    <row r="268" spans="2:3" x14ac:dyDescent="0.15">
      <c r="B268" s="15"/>
      <c r="C268" s="15"/>
    </row>
    <row r="269" spans="2:3" x14ac:dyDescent="0.15">
      <c r="B269" s="15"/>
      <c r="C269" s="15"/>
    </row>
    <row r="270" spans="2:3" x14ac:dyDescent="0.15">
      <c r="B270" s="15"/>
      <c r="C270" s="15"/>
    </row>
    <row r="271" spans="2:3" x14ac:dyDescent="0.15">
      <c r="B271" s="15"/>
      <c r="C271" s="15"/>
    </row>
    <row r="272" spans="2:3" x14ac:dyDescent="0.15">
      <c r="B272" s="15"/>
      <c r="C272" s="15"/>
    </row>
    <row r="273" spans="2:3" x14ac:dyDescent="0.15">
      <c r="B273" s="15"/>
      <c r="C273" s="15"/>
    </row>
    <row r="274" spans="2:3" x14ac:dyDescent="0.15">
      <c r="B274" s="15"/>
      <c r="C274" s="15"/>
    </row>
    <row r="275" spans="2:3" x14ac:dyDescent="0.15">
      <c r="B275" s="15"/>
      <c r="C275" s="15"/>
    </row>
    <row r="276" spans="2:3" x14ac:dyDescent="0.15">
      <c r="B276" s="15"/>
      <c r="C276" s="15"/>
    </row>
    <row r="277" spans="2:3" x14ac:dyDescent="0.15">
      <c r="B277" s="15"/>
      <c r="C277" s="15"/>
    </row>
    <row r="278" spans="2:3" x14ac:dyDescent="0.15">
      <c r="B278" s="15"/>
      <c r="C278" s="15"/>
    </row>
    <row r="279" spans="2:3" x14ac:dyDescent="0.15">
      <c r="B279" s="15"/>
      <c r="C279" s="15"/>
    </row>
    <row r="280" spans="2:3" x14ac:dyDescent="0.15">
      <c r="B280" s="15"/>
      <c r="C280" s="15"/>
    </row>
    <row r="281" spans="2:3" x14ac:dyDescent="0.15">
      <c r="B281" s="15"/>
      <c r="C281" s="15"/>
    </row>
    <row r="282" spans="2:3" x14ac:dyDescent="0.15">
      <c r="B282" s="15"/>
      <c r="C282" s="15"/>
    </row>
    <row r="283" spans="2:3" x14ac:dyDescent="0.15">
      <c r="B283" s="15"/>
      <c r="C283" s="15"/>
    </row>
    <row r="284" spans="2:3" x14ac:dyDescent="0.15">
      <c r="B284" s="15"/>
      <c r="C284" s="15"/>
    </row>
    <row r="285" spans="2:3" x14ac:dyDescent="0.15">
      <c r="B285" s="15"/>
      <c r="C285" s="15"/>
    </row>
    <row r="286" spans="2:3" x14ac:dyDescent="0.15">
      <c r="B286" s="15"/>
      <c r="C286" s="15"/>
    </row>
    <row r="287" spans="2:3" x14ac:dyDescent="0.15">
      <c r="B287" s="15"/>
      <c r="C287" s="15"/>
    </row>
    <row r="288" spans="2:3" x14ac:dyDescent="0.15">
      <c r="B288" s="15"/>
      <c r="C288" s="15"/>
    </row>
    <row r="289" spans="2:3" x14ac:dyDescent="0.15">
      <c r="B289" s="15"/>
      <c r="C289" s="15"/>
    </row>
    <row r="290" spans="2:3" x14ac:dyDescent="0.15">
      <c r="B290" s="15"/>
      <c r="C290" s="15"/>
    </row>
    <row r="291" spans="2:3" x14ac:dyDescent="0.15">
      <c r="B291" s="15"/>
      <c r="C291" s="15"/>
    </row>
    <row r="292" spans="2:3" x14ac:dyDescent="0.15">
      <c r="B292" s="15"/>
      <c r="C292" s="15"/>
    </row>
    <row r="293" spans="2:3" x14ac:dyDescent="0.15">
      <c r="B293" s="15"/>
      <c r="C293" s="15"/>
    </row>
    <row r="294" spans="2:3" x14ac:dyDescent="0.15">
      <c r="B294" s="15"/>
      <c r="C294" s="15"/>
    </row>
    <row r="295" spans="2:3" x14ac:dyDescent="0.15">
      <c r="B295" s="15"/>
      <c r="C295" s="15"/>
    </row>
    <row r="296" spans="2:3" x14ac:dyDescent="0.15">
      <c r="B296" s="15"/>
      <c r="C296" s="15"/>
    </row>
    <row r="297" spans="2:3" x14ac:dyDescent="0.15">
      <c r="B297" s="15"/>
      <c r="C297" s="15"/>
    </row>
    <row r="298" spans="2:3" x14ac:dyDescent="0.15">
      <c r="B298" s="15"/>
      <c r="C298" s="15"/>
    </row>
    <row r="299" spans="2:3" x14ac:dyDescent="0.15">
      <c r="B299" s="15"/>
      <c r="C299" s="15"/>
    </row>
    <row r="300" spans="2:3" x14ac:dyDescent="0.15">
      <c r="B300" s="15"/>
      <c r="C300" s="15"/>
    </row>
    <row r="301" spans="2:3" x14ac:dyDescent="0.15">
      <c r="B301" s="15"/>
      <c r="C301" s="15"/>
    </row>
    <row r="302" spans="2:3" x14ac:dyDescent="0.15">
      <c r="B302" s="15"/>
      <c r="C302" s="15"/>
    </row>
    <row r="303" spans="2:3" x14ac:dyDescent="0.15">
      <c r="B303" s="15"/>
      <c r="C303" s="15"/>
    </row>
    <row r="304" spans="2:3" x14ac:dyDescent="0.15">
      <c r="B304" s="15"/>
      <c r="C304" s="15"/>
    </row>
    <row r="305" spans="2:3" x14ac:dyDescent="0.15">
      <c r="B305" s="15"/>
      <c r="C305" s="15"/>
    </row>
    <row r="306" spans="2:3" x14ac:dyDescent="0.15">
      <c r="B306" s="15"/>
      <c r="C306" s="15"/>
    </row>
    <row r="307" spans="2:3" x14ac:dyDescent="0.15">
      <c r="B307" s="15"/>
      <c r="C307" s="15"/>
    </row>
  </sheetData>
  <mergeCells count="5">
    <mergeCell ref="D186:D187"/>
    <mergeCell ref="B3:B12"/>
    <mergeCell ref="B22:B27"/>
    <mergeCell ref="B28:B30"/>
    <mergeCell ref="B15:B21"/>
  </mergeCells>
  <phoneticPr fontId="2"/>
  <pageMargins left="0.70866141732283472" right="0" top="0" bottom="0" header="0.31496062992125984" footer="0.31496062992125984"/>
  <pageSetup paperSize="9" scale="64" orientation="portrait" r:id="rId1"/>
  <rowBreaks count="1" manualBreakCount="1">
    <brk id="10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B99"/>
  <sheetViews>
    <sheetView zoomScale="55" zoomScaleNormal="55" workbookViewId="0">
      <pane ySplit="10" topLeftCell="A11" activePane="bottomLeft" state="frozen"/>
      <selection activeCell="E135" sqref="E135"/>
      <selection pane="bottomLeft" activeCell="E135" sqref="E135"/>
    </sheetView>
  </sheetViews>
  <sheetFormatPr defaultRowHeight="13.5" x14ac:dyDescent="0.15"/>
  <cols>
    <col min="1" max="1" width="2.875" style="65" customWidth="1"/>
    <col min="2" max="28" width="6.25" style="65" customWidth="1"/>
    <col min="29" max="16384" width="9" style="65"/>
  </cols>
  <sheetData>
    <row r="1" spans="2:28" ht="11.25" customHeight="1" x14ac:dyDescent="0.15"/>
    <row r="2" spans="2:28" ht="43.5" customHeight="1" x14ac:dyDescent="0.15">
      <c r="B2" s="283" t="s">
        <v>38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4"/>
      <c r="V2" s="284"/>
      <c r="W2" s="283"/>
      <c r="X2" s="283"/>
      <c r="Y2" s="283"/>
      <c r="Z2" s="283"/>
      <c r="AA2" s="283"/>
      <c r="AB2" s="283"/>
    </row>
    <row r="3" spans="2:28" ht="5.25" customHeight="1" x14ac:dyDescent="0.15"/>
    <row r="4" spans="2:28" ht="21" customHeight="1" x14ac:dyDescent="0.15">
      <c r="B4" s="255" t="s">
        <v>64</v>
      </c>
      <c r="C4" s="255"/>
      <c r="D4" s="255"/>
      <c r="E4" s="285" t="s">
        <v>258</v>
      </c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66"/>
      <c r="V4" s="66"/>
    </row>
    <row r="5" spans="2:28" ht="21" customHeight="1" x14ac:dyDescent="0.15">
      <c r="B5" s="255" t="s">
        <v>15</v>
      </c>
      <c r="C5" s="255"/>
      <c r="D5" s="255"/>
      <c r="E5" s="285" t="s">
        <v>259</v>
      </c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66"/>
      <c r="V5" s="66"/>
      <c r="X5" s="23"/>
      <c r="Y5" s="65" t="s">
        <v>256</v>
      </c>
    </row>
    <row r="6" spans="2:28" ht="21" customHeight="1" x14ac:dyDescent="0.15">
      <c r="B6" s="255" t="s">
        <v>66</v>
      </c>
      <c r="C6" s="255"/>
      <c r="D6" s="255"/>
      <c r="E6" s="285" t="s">
        <v>260</v>
      </c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66"/>
      <c r="V6" s="66"/>
      <c r="X6" s="24"/>
      <c r="Y6" s="65" t="s">
        <v>257</v>
      </c>
    </row>
    <row r="7" spans="2:28" ht="21" customHeight="1" x14ac:dyDescent="0.15">
      <c r="B7" s="255" t="s">
        <v>10</v>
      </c>
      <c r="C7" s="255"/>
      <c r="D7" s="255"/>
      <c r="E7" s="255" t="s">
        <v>254</v>
      </c>
      <c r="F7" s="255"/>
      <c r="G7" s="286" t="s">
        <v>261</v>
      </c>
      <c r="H7" s="287"/>
      <c r="I7" s="287"/>
      <c r="J7" s="287"/>
      <c r="K7" s="287"/>
      <c r="L7" s="288"/>
      <c r="M7" s="255" t="s">
        <v>255</v>
      </c>
      <c r="N7" s="255"/>
      <c r="O7" s="286" t="s">
        <v>261</v>
      </c>
      <c r="P7" s="287"/>
      <c r="Q7" s="287"/>
      <c r="R7" s="287"/>
      <c r="S7" s="287"/>
      <c r="T7" s="288"/>
      <c r="U7" s="67"/>
      <c r="V7" s="67"/>
    </row>
    <row r="8" spans="2:28" ht="5.25" customHeight="1" x14ac:dyDescent="0.15"/>
    <row r="9" spans="2:28" ht="17.25" customHeight="1" x14ac:dyDescent="0.15">
      <c r="B9" s="255" t="s">
        <v>17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61"/>
      <c r="V9" s="261"/>
      <c r="W9" s="255"/>
      <c r="X9" s="255"/>
      <c r="Y9" s="255"/>
      <c r="Z9" s="255"/>
      <c r="AA9" s="255"/>
      <c r="AB9" s="255"/>
    </row>
    <row r="10" spans="2:28" ht="31.5" customHeight="1" x14ac:dyDescent="0.15">
      <c r="B10" s="252" t="s">
        <v>285</v>
      </c>
      <c r="C10" s="253"/>
      <c r="D10" s="253"/>
      <c r="E10" s="253"/>
      <c r="F10" s="254"/>
      <c r="G10" s="250" t="s">
        <v>16</v>
      </c>
      <c r="H10" s="251"/>
      <c r="I10" s="22" t="s">
        <v>252</v>
      </c>
      <c r="J10" s="250" t="s">
        <v>5</v>
      </c>
      <c r="K10" s="251"/>
      <c r="L10" s="250" t="s">
        <v>4</v>
      </c>
      <c r="M10" s="263"/>
      <c r="N10" s="263"/>
      <c r="O10" s="251"/>
      <c r="P10" s="250" t="s">
        <v>3</v>
      </c>
      <c r="Q10" s="263"/>
      <c r="R10" s="263"/>
      <c r="S10" s="263"/>
      <c r="T10" s="263"/>
      <c r="U10" s="263"/>
      <c r="V10" s="263"/>
      <c r="W10" s="263"/>
      <c r="X10" s="263"/>
      <c r="Y10" s="251"/>
      <c r="Z10" s="252" t="s">
        <v>235</v>
      </c>
      <c r="AA10" s="254"/>
      <c r="AB10" s="59" t="s">
        <v>0</v>
      </c>
    </row>
    <row r="11" spans="2:28" ht="26.25" customHeight="1" x14ac:dyDescent="0.15">
      <c r="B11" s="247" t="s">
        <v>251</v>
      </c>
      <c r="C11" s="248"/>
      <c r="D11" s="248"/>
      <c r="E11" s="248"/>
      <c r="F11" s="249"/>
      <c r="G11" s="56">
        <v>1</v>
      </c>
      <c r="H11" s="68" t="str">
        <f>IF(G11="","","台")</f>
        <v>台</v>
      </c>
      <c r="I11" s="18" t="s">
        <v>6</v>
      </c>
      <c r="J11" s="244" t="s">
        <v>11</v>
      </c>
      <c r="K11" s="246"/>
      <c r="L11" s="244" t="s">
        <v>301</v>
      </c>
      <c r="M11" s="245"/>
      <c r="N11" s="245"/>
      <c r="O11" s="246"/>
      <c r="P11" s="244" t="s">
        <v>390</v>
      </c>
      <c r="Q11" s="245"/>
      <c r="R11" s="245"/>
      <c r="S11" s="245"/>
      <c r="T11" s="245"/>
      <c r="U11" s="245"/>
      <c r="V11" s="245"/>
      <c r="W11" s="245"/>
      <c r="X11" s="245"/>
      <c r="Y11" s="246"/>
      <c r="Z11" s="281" t="str">
        <f>IF(P11="","",VLOOKUP(P11,'（使用しない）データ入力規則'!E2:F185,2,FALSE))</f>
        <v>ACP-6</v>
      </c>
      <c r="AA11" s="282"/>
      <c r="AB11" s="69" t="str">
        <f>IF(B11="","","全館")</f>
        <v>全館</v>
      </c>
    </row>
    <row r="12" spans="2:28" ht="26.25" customHeight="1" x14ac:dyDescent="0.15">
      <c r="B12" s="247" t="s">
        <v>262</v>
      </c>
      <c r="C12" s="248"/>
      <c r="D12" s="248"/>
      <c r="E12" s="248"/>
      <c r="F12" s="249"/>
      <c r="G12" s="56">
        <v>2</v>
      </c>
      <c r="H12" s="68" t="str">
        <f>IF(G12="","","台")</f>
        <v>台</v>
      </c>
      <c r="I12" s="18" t="s">
        <v>250</v>
      </c>
      <c r="J12" s="244" t="s">
        <v>11</v>
      </c>
      <c r="K12" s="246"/>
      <c r="L12" s="244" t="s">
        <v>301</v>
      </c>
      <c r="M12" s="245"/>
      <c r="N12" s="245"/>
      <c r="O12" s="246"/>
      <c r="P12" s="244" t="s">
        <v>395</v>
      </c>
      <c r="Q12" s="245"/>
      <c r="R12" s="245"/>
      <c r="S12" s="245"/>
      <c r="T12" s="245"/>
      <c r="U12" s="245"/>
      <c r="V12" s="245"/>
      <c r="W12" s="245"/>
      <c r="X12" s="245"/>
      <c r="Y12" s="246"/>
      <c r="Z12" s="281" t="str">
        <f>IF(P12="","",VLOOKUP(P12,'（使用しない）データ入力規則'!E3:F186,2,FALSE))</f>
        <v>ACP-12</v>
      </c>
      <c r="AA12" s="282"/>
      <c r="AB12" s="69" t="str">
        <f t="shared" ref="AB12:AB25" si="0">IF(B12="","","全館")</f>
        <v>全館</v>
      </c>
    </row>
    <row r="13" spans="2:28" ht="26.25" customHeight="1" x14ac:dyDescent="0.15">
      <c r="B13" s="247" t="s">
        <v>263</v>
      </c>
      <c r="C13" s="248"/>
      <c r="D13" s="248"/>
      <c r="E13" s="248"/>
      <c r="F13" s="249"/>
      <c r="G13" s="56">
        <v>1</v>
      </c>
      <c r="H13" s="68" t="str">
        <f t="shared" ref="H13:H65" si="1">IF(G13="","","台")</f>
        <v>台</v>
      </c>
      <c r="I13" s="18" t="s">
        <v>250</v>
      </c>
      <c r="J13" s="244" t="s">
        <v>11</v>
      </c>
      <c r="K13" s="246"/>
      <c r="L13" s="244" t="s">
        <v>301</v>
      </c>
      <c r="M13" s="245"/>
      <c r="N13" s="245"/>
      <c r="O13" s="246"/>
      <c r="P13" s="244" t="s">
        <v>395</v>
      </c>
      <c r="Q13" s="245"/>
      <c r="R13" s="245"/>
      <c r="S13" s="245"/>
      <c r="T13" s="245"/>
      <c r="U13" s="245"/>
      <c r="V13" s="245"/>
      <c r="W13" s="245"/>
      <c r="X13" s="245"/>
      <c r="Y13" s="246"/>
      <c r="Z13" s="281" t="str">
        <f>IF(P13="","",VLOOKUP(P13,'（使用しない）データ入力規則'!E4:F187,2,FALSE))</f>
        <v>ACP-12</v>
      </c>
      <c r="AA13" s="282"/>
      <c r="AB13" s="69" t="str">
        <f t="shared" si="0"/>
        <v>全館</v>
      </c>
    </row>
    <row r="14" spans="2:28" ht="26.25" customHeight="1" x14ac:dyDescent="0.15">
      <c r="B14" s="247" t="s">
        <v>264</v>
      </c>
      <c r="C14" s="248"/>
      <c r="D14" s="248"/>
      <c r="E14" s="248"/>
      <c r="F14" s="249"/>
      <c r="G14" s="56">
        <v>2</v>
      </c>
      <c r="H14" s="68" t="str">
        <f t="shared" si="1"/>
        <v>台</v>
      </c>
      <c r="I14" s="18" t="s">
        <v>250</v>
      </c>
      <c r="J14" s="244" t="s">
        <v>11</v>
      </c>
      <c r="K14" s="246"/>
      <c r="L14" s="244" t="s">
        <v>301</v>
      </c>
      <c r="M14" s="245"/>
      <c r="N14" s="245"/>
      <c r="O14" s="246"/>
      <c r="P14" s="244" t="s">
        <v>396</v>
      </c>
      <c r="Q14" s="245"/>
      <c r="R14" s="245"/>
      <c r="S14" s="245"/>
      <c r="T14" s="245"/>
      <c r="U14" s="245"/>
      <c r="V14" s="245"/>
      <c r="W14" s="245"/>
      <c r="X14" s="245"/>
      <c r="Y14" s="246"/>
      <c r="Z14" s="281" t="str">
        <f>IF(P14="","",VLOOKUP(P14,'（使用しない）データ入力規則'!E5:F188,2,FALSE))</f>
        <v>ACP-13</v>
      </c>
      <c r="AA14" s="282"/>
      <c r="AB14" s="69" t="str">
        <f t="shared" si="0"/>
        <v>全館</v>
      </c>
    </row>
    <row r="15" spans="2:28" ht="26.25" customHeight="1" x14ac:dyDescent="0.15">
      <c r="B15" s="247" t="s">
        <v>270</v>
      </c>
      <c r="C15" s="248"/>
      <c r="D15" s="248"/>
      <c r="E15" s="248"/>
      <c r="F15" s="249"/>
      <c r="G15" s="56">
        <v>2</v>
      </c>
      <c r="H15" s="68" t="str">
        <f t="shared" si="1"/>
        <v>台</v>
      </c>
      <c r="I15" s="18" t="s">
        <v>250</v>
      </c>
      <c r="J15" s="244" t="s">
        <v>11</v>
      </c>
      <c r="K15" s="246"/>
      <c r="L15" s="244" t="s">
        <v>301</v>
      </c>
      <c r="M15" s="245"/>
      <c r="N15" s="245"/>
      <c r="O15" s="246"/>
      <c r="P15" s="244" t="s">
        <v>402</v>
      </c>
      <c r="Q15" s="245"/>
      <c r="R15" s="245"/>
      <c r="S15" s="245"/>
      <c r="T15" s="245"/>
      <c r="U15" s="245"/>
      <c r="V15" s="245"/>
      <c r="W15" s="245"/>
      <c r="X15" s="245"/>
      <c r="Y15" s="246"/>
      <c r="Z15" s="281" t="str">
        <f>IF(P15="","",VLOOKUP(P15,'（使用しない）データ入力規則'!E14:F196,2,FALSE))</f>
        <v>FCU-3</v>
      </c>
      <c r="AA15" s="282"/>
      <c r="AB15" s="69" t="str">
        <f>IF(B15="","","全館")</f>
        <v>全館</v>
      </c>
    </row>
    <row r="16" spans="2:28" ht="26.25" customHeight="1" x14ac:dyDescent="0.15">
      <c r="B16" s="247" t="s">
        <v>271</v>
      </c>
      <c r="C16" s="248"/>
      <c r="D16" s="248"/>
      <c r="E16" s="248"/>
      <c r="F16" s="249"/>
      <c r="G16" s="56">
        <v>2</v>
      </c>
      <c r="H16" s="68" t="str">
        <f t="shared" si="1"/>
        <v>台</v>
      </c>
      <c r="I16" s="18" t="s">
        <v>250</v>
      </c>
      <c r="J16" s="244" t="s">
        <v>11</v>
      </c>
      <c r="K16" s="246"/>
      <c r="L16" s="244" t="s">
        <v>301</v>
      </c>
      <c r="M16" s="245"/>
      <c r="N16" s="245"/>
      <c r="O16" s="246"/>
      <c r="P16" s="244" t="s">
        <v>402</v>
      </c>
      <c r="Q16" s="245"/>
      <c r="R16" s="245"/>
      <c r="S16" s="245"/>
      <c r="T16" s="245"/>
      <c r="U16" s="245"/>
      <c r="V16" s="245"/>
      <c r="W16" s="245"/>
      <c r="X16" s="245"/>
      <c r="Y16" s="246"/>
      <c r="Z16" s="281" t="str">
        <f>IF(P16="","",VLOOKUP(P16,'（使用しない）データ入力規則'!E16:F197,2,FALSE))</f>
        <v>FCU-3</v>
      </c>
      <c r="AA16" s="282"/>
      <c r="AB16" s="69" t="str">
        <f t="shared" si="0"/>
        <v>全館</v>
      </c>
    </row>
    <row r="17" spans="2:28" ht="26.25" customHeight="1" x14ac:dyDescent="0.15">
      <c r="B17" s="247" t="s">
        <v>37</v>
      </c>
      <c r="C17" s="248"/>
      <c r="D17" s="248"/>
      <c r="E17" s="248"/>
      <c r="F17" s="249"/>
      <c r="G17" s="56">
        <v>1</v>
      </c>
      <c r="H17" s="68" t="str">
        <f t="shared" si="1"/>
        <v>台</v>
      </c>
      <c r="I17" s="18" t="s">
        <v>6</v>
      </c>
      <c r="J17" s="244" t="s">
        <v>11</v>
      </c>
      <c r="K17" s="246"/>
      <c r="L17" s="244" t="s">
        <v>301</v>
      </c>
      <c r="M17" s="245"/>
      <c r="N17" s="245"/>
      <c r="O17" s="246"/>
      <c r="P17" s="244" t="s">
        <v>394</v>
      </c>
      <c r="Q17" s="245"/>
      <c r="R17" s="245"/>
      <c r="S17" s="245"/>
      <c r="T17" s="245"/>
      <c r="U17" s="245"/>
      <c r="V17" s="245"/>
      <c r="W17" s="245"/>
      <c r="X17" s="245"/>
      <c r="Y17" s="246"/>
      <c r="Z17" s="281" t="str">
        <f>IF(P17="","",VLOOKUP(P17,'（使用しない）データ入力規則'!E17:F198,2,FALSE))</f>
        <v>ACP-11</v>
      </c>
      <c r="AA17" s="282"/>
      <c r="AB17" s="69" t="str">
        <f t="shared" si="0"/>
        <v>全館</v>
      </c>
    </row>
    <row r="18" spans="2:28" ht="26.25" customHeight="1" x14ac:dyDescent="0.15">
      <c r="B18" s="247" t="s">
        <v>272</v>
      </c>
      <c r="C18" s="248"/>
      <c r="D18" s="248"/>
      <c r="E18" s="248"/>
      <c r="F18" s="249"/>
      <c r="G18" s="56">
        <v>1</v>
      </c>
      <c r="H18" s="68" t="str">
        <f t="shared" si="1"/>
        <v>台</v>
      </c>
      <c r="I18" s="18" t="s">
        <v>250</v>
      </c>
      <c r="J18" s="244" t="s">
        <v>11</v>
      </c>
      <c r="K18" s="246"/>
      <c r="L18" s="244" t="s">
        <v>301</v>
      </c>
      <c r="M18" s="245"/>
      <c r="N18" s="245"/>
      <c r="O18" s="246"/>
      <c r="P18" s="244" t="s">
        <v>397</v>
      </c>
      <c r="Q18" s="245"/>
      <c r="R18" s="245"/>
      <c r="S18" s="245"/>
      <c r="T18" s="245"/>
      <c r="U18" s="245"/>
      <c r="V18" s="245"/>
      <c r="W18" s="245"/>
      <c r="X18" s="245"/>
      <c r="Y18" s="246"/>
      <c r="Z18" s="281" t="str">
        <f>IF(P18="","",VLOOKUP(P18,'（使用しない）データ入力規則'!E18:F199,2,FALSE))</f>
        <v>ACP-14</v>
      </c>
      <c r="AA18" s="282"/>
      <c r="AB18" s="69" t="str">
        <f t="shared" si="0"/>
        <v>全館</v>
      </c>
    </row>
    <row r="19" spans="2:28" ht="26.25" customHeight="1" x14ac:dyDescent="0.15">
      <c r="B19" s="247" t="s">
        <v>273</v>
      </c>
      <c r="C19" s="248"/>
      <c r="D19" s="248"/>
      <c r="E19" s="248"/>
      <c r="F19" s="249"/>
      <c r="G19" s="56">
        <v>2</v>
      </c>
      <c r="H19" s="68" t="str">
        <f t="shared" si="1"/>
        <v>台</v>
      </c>
      <c r="I19" s="18" t="s">
        <v>250</v>
      </c>
      <c r="J19" s="244" t="s">
        <v>11</v>
      </c>
      <c r="K19" s="246"/>
      <c r="L19" s="244" t="s">
        <v>301</v>
      </c>
      <c r="M19" s="245"/>
      <c r="N19" s="245"/>
      <c r="O19" s="246"/>
      <c r="P19" s="244" t="s">
        <v>397</v>
      </c>
      <c r="Q19" s="245"/>
      <c r="R19" s="245"/>
      <c r="S19" s="245"/>
      <c r="T19" s="245"/>
      <c r="U19" s="245"/>
      <c r="V19" s="245"/>
      <c r="W19" s="245"/>
      <c r="X19" s="245"/>
      <c r="Y19" s="246"/>
      <c r="Z19" s="281" t="str">
        <f>IF(P19="","",VLOOKUP(P19,'（使用しない）データ入力規則'!E19:F200,2,FALSE))</f>
        <v>ACP-14</v>
      </c>
      <c r="AA19" s="282"/>
      <c r="AB19" s="69" t="str">
        <f t="shared" si="0"/>
        <v>全館</v>
      </c>
    </row>
    <row r="20" spans="2:28" ht="26.25" customHeight="1" x14ac:dyDescent="0.15">
      <c r="B20" s="247" t="s">
        <v>274</v>
      </c>
      <c r="C20" s="248"/>
      <c r="D20" s="248"/>
      <c r="E20" s="248"/>
      <c r="F20" s="249"/>
      <c r="G20" s="56">
        <v>1</v>
      </c>
      <c r="H20" s="68" t="str">
        <f t="shared" si="1"/>
        <v>台</v>
      </c>
      <c r="I20" s="18" t="s">
        <v>250</v>
      </c>
      <c r="J20" s="244" t="s">
        <v>51</v>
      </c>
      <c r="K20" s="246"/>
      <c r="L20" s="244" t="s">
        <v>307</v>
      </c>
      <c r="M20" s="245"/>
      <c r="N20" s="245"/>
      <c r="O20" s="246"/>
      <c r="P20" s="244" t="s">
        <v>449</v>
      </c>
      <c r="Q20" s="245"/>
      <c r="R20" s="245"/>
      <c r="S20" s="245"/>
      <c r="T20" s="245"/>
      <c r="U20" s="245"/>
      <c r="V20" s="245"/>
      <c r="W20" s="245"/>
      <c r="X20" s="245"/>
      <c r="Y20" s="246"/>
      <c r="Z20" s="281" t="str">
        <f>IF(P20="","",VLOOKUP(P20,'（使用しない）データ入力規則'!E23:F204,2,FALSE))</f>
        <v>F-3</v>
      </c>
      <c r="AA20" s="282"/>
      <c r="AB20" s="69" t="str">
        <f t="shared" si="0"/>
        <v>全館</v>
      </c>
    </row>
    <row r="21" spans="2:28" ht="26.25" customHeight="1" x14ac:dyDescent="0.15">
      <c r="B21" s="247" t="s">
        <v>275</v>
      </c>
      <c r="C21" s="248"/>
      <c r="D21" s="248"/>
      <c r="E21" s="248"/>
      <c r="F21" s="249"/>
      <c r="G21" s="56">
        <v>1</v>
      </c>
      <c r="H21" s="68" t="str">
        <f t="shared" si="1"/>
        <v>台</v>
      </c>
      <c r="I21" s="18" t="s">
        <v>250</v>
      </c>
      <c r="J21" s="244" t="s">
        <v>51</v>
      </c>
      <c r="K21" s="246"/>
      <c r="L21" s="244" t="s">
        <v>307</v>
      </c>
      <c r="M21" s="245"/>
      <c r="N21" s="245"/>
      <c r="O21" s="246"/>
      <c r="P21" s="244" t="s">
        <v>449</v>
      </c>
      <c r="Q21" s="245"/>
      <c r="R21" s="245"/>
      <c r="S21" s="245"/>
      <c r="T21" s="245"/>
      <c r="U21" s="245"/>
      <c r="V21" s="245"/>
      <c r="W21" s="245"/>
      <c r="X21" s="245"/>
      <c r="Y21" s="246"/>
      <c r="Z21" s="281" t="str">
        <f>IF(P21="","",VLOOKUP(P21,'（使用しない）データ入力規則'!E24:F205,2,FALSE))</f>
        <v>F-3</v>
      </c>
      <c r="AA21" s="282"/>
      <c r="AB21" s="69" t="str">
        <f t="shared" si="0"/>
        <v>全館</v>
      </c>
    </row>
    <row r="22" spans="2:28" ht="26.25" customHeight="1" x14ac:dyDescent="0.15">
      <c r="B22" s="247" t="s">
        <v>276</v>
      </c>
      <c r="C22" s="248"/>
      <c r="D22" s="248"/>
      <c r="E22" s="248"/>
      <c r="F22" s="249"/>
      <c r="G22" s="56">
        <v>1</v>
      </c>
      <c r="H22" s="68" t="str">
        <f t="shared" si="1"/>
        <v>台</v>
      </c>
      <c r="I22" s="18" t="s">
        <v>250</v>
      </c>
      <c r="J22" s="244" t="s">
        <v>51</v>
      </c>
      <c r="K22" s="246"/>
      <c r="L22" s="244" t="s">
        <v>307</v>
      </c>
      <c r="M22" s="245"/>
      <c r="N22" s="245"/>
      <c r="O22" s="246"/>
      <c r="P22" s="244" t="s">
        <v>449</v>
      </c>
      <c r="Q22" s="245"/>
      <c r="R22" s="245"/>
      <c r="S22" s="245"/>
      <c r="T22" s="245"/>
      <c r="U22" s="245"/>
      <c r="V22" s="245"/>
      <c r="W22" s="245"/>
      <c r="X22" s="245"/>
      <c r="Y22" s="246"/>
      <c r="Z22" s="281" t="str">
        <f>IF(P22="","",VLOOKUP(P22,'（使用しない）データ入力規則'!E27:F207,2,FALSE))</f>
        <v>F-3</v>
      </c>
      <c r="AA22" s="282"/>
      <c r="AB22" s="69" t="str">
        <f t="shared" si="0"/>
        <v>全館</v>
      </c>
    </row>
    <row r="23" spans="2:28" ht="26.25" customHeight="1" x14ac:dyDescent="0.15">
      <c r="B23" s="247" t="s">
        <v>277</v>
      </c>
      <c r="C23" s="248"/>
      <c r="D23" s="248"/>
      <c r="E23" s="248"/>
      <c r="F23" s="249"/>
      <c r="G23" s="56">
        <v>1</v>
      </c>
      <c r="H23" s="68" t="str">
        <f t="shared" si="1"/>
        <v>台</v>
      </c>
      <c r="I23" s="18" t="s">
        <v>250</v>
      </c>
      <c r="J23" s="244" t="s">
        <v>51</v>
      </c>
      <c r="K23" s="246"/>
      <c r="L23" s="244" t="s">
        <v>307</v>
      </c>
      <c r="M23" s="245"/>
      <c r="N23" s="245"/>
      <c r="O23" s="246"/>
      <c r="P23" s="244" t="s">
        <v>449</v>
      </c>
      <c r="Q23" s="245"/>
      <c r="R23" s="245"/>
      <c r="S23" s="245"/>
      <c r="T23" s="245"/>
      <c r="U23" s="245"/>
      <c r="V23" s="245"/>
      <c r="W23" s="245"/>
      <c r="X23" s="245"/>
      <c r="Y23" s="246"/>
      <c r="Z23" s="281" t="str">
        <f>IF(P23="","",VLOOKUP(P23,'（使用しない）データ入力規則'!E28:F208,2,FALSE))</f>
        <v>F-3</v>
      </c>
      <c r="AA23" s="282"/>
      <c r="AB23" s="69" t="str">
        <f t="shared" si="0"/>
        <v>全館</v>
      </c>
    </row>
    <row r="24" spans="2:28" ht="26.25" customHeight="1" x14ac:dyDescent="0.15">
      <c r="B24" s="247" t="s">
        <v>278</v>
      </c>
      <c r="C24" s="248"/>
      <c r="D24" s="248"/>
      <c r="E24" s="248"/>
      <c r="F24" s="249"/>
      <c r="G24" s="56">
        <v>1</v>
      </c>
      <c r="H24" s="68" t="str">
        <f t="shared" si="1"/>
        <v>台</v>
      </c>
      <c r="I24" s="18" t="s">
        <v>250</v>
      </c>
      <c r="J24" s="244" t="s">
        <v>51</v>
      </c>
      <c r="K24" s="246"/>
      <c r="L24" s="244" t="s">
        <v>308</v>
      </c>
      <c r="M24" s="245"/>
      <c r="N24" s="245"/>
      <c r="O24" s="246"/>
      <c r="P24" s="244" t="s">
        <v>449</v>
      </c>
      <c r="Q24" s="245"/>
      <c r="R24" s="245"/>
      <c r="S24" s="245"/>
      <c r="T24" s="245"/>
      <c r="U24" s="245"/>
      <c r="V24" s="245"/>
      <c r="W24" s="245"/>
      <c r="X24" s="245"/>
      <c r="Y24" s="246"/>
      <c r="Z24" s="281" t="str">
        <f>IF(P24="","",VLOOKUP(P24,'（使用しない）データ入力規則'!E30:F209,2,FALSE))</f>
        <v>F-3</v>
      </c>
      <c r="AA24" s="282"/>
      <c r="AB24" s="69" t="str">
        <f t="shared" si="0"/>
        <v>全館</v>
      </c>
    </row>
    <row r="25" spans="2:28" ht="26.25" customHeight="1" x14ac:dyDescent="0.15">
      <c r="B25" s="247" t="s">
        <v>127</v>
      </c>
      <c r="C25" s="248"/>
      <c r="D25" s="248"/>
      <c r="E25" s="248"/>
      <c r="F25" s="249"/>
      <c r="G25" s="56">
        <v>1</v>
      </c>
      <c r="H25" s="68" t="str">
        <f t="shared" si="1"/>
        <v>台</v>
      </c>
      <c r="I25" s="18" t="s">
        <v>250</v>
      </c>
      <c r="J25" s="244" t="s">
        <v>11</v>
      </c>
      <c r="K25" s="246"/>
      <c r="L25" s="244" t="s">
        <v>304</v>
      </c>
      <c r="M25" s="245"/>
      <c r="N25" s="245"/>
      <c r="O25" s="246"/>
      <c r="P25" s="244" t="s">
        <v>420</v>
      </c>
      <c r="Q25" s="245"/>
      <c r="R25" s="245"/>
      <c r="S25" s="245"/>
      <c r="T25" s="245"/>
      <c r="U25" s="245"/>
      <c r="V25" s="245"/>
      <c r="W25" s="245"/>
      <c r="X25" s="245"/>
      <c r="Y25" s="246"/>
      <c r="Z25" s="281" t="str">
        <f>IF(P25="","",VLOOKUP(P25,'（使用しない）データ入力規則'!E33:F210,2,FALSE))</f>
        <v>HEU-5</v>
      </c>
      <c r="AA25" s="282"/>
      <c r="AB25" s="69" t="str">
        <f t="shared" si="0"/>
        <v>全館</v>
      </c>
    </row>
    <row r="26" spans="2:28" ht="26.25" customHeight="1" x14ac:dyDescent="0.15">
      <c r="B26" s="247" t="s">
        <v>283</v>
      </c>
      <c r="C26" s="248"/>
      <c r="D26" s="248"/>
      <c r="E26" s="248"/>
      <c r="F26" s="249"/>
      <c r="G26" s="56">
        <v>1</v>
      </c>
      <c r="H26" s="68" t="str">
        <f t="shared" si="1"/>
        <v>台</v>
      </c>
      <c r="I26" s="18" t="s">
        <v>250</v>
      </c>
      <c r="J26" s="244" t="s">
        <v>13</v>
      </c>
      <c r="K26" s="246"/>
      <c r="L26" s="244" t="s">
        <v>22</v>
      </c>
      <c r="M26" s="245"/>
      <c r="N26" s="245"/>
      <c r="O26" s="246"/>
      <c r="P26" s="244" t="s">
        <v>500</v>
      </c>
      <c r="Q26" s="245"/>
      <c r="R26" s="245"/>
      <c r="S26" s="245"/>
      <c r="T26" s="245"/>
      <c r="U26" s="245"/>
      <c r="V26" s="245"/>
      <c r="W26" s="245"/>
      <c r="X26" s="245"/>
      <c r="Y26" s="246"/>
      <c r="Z26" s="281" t="str">
        <f>IF(P26="","",VLOOKUP(P26,'（使用しない）データ入力規則'!E35:F211,2,FALSE))</f>
        <v>PFU-1</v>
      </c>
      <c r="AA26" s="282"/>
      <c r="AB26" s="69" t="str">
        <f>IF(B26="","","全館")</f>
        <v>全館</v>
      </c>
    </row>
    <row r="27" spans="2:28" ht="26.25" customHeight="1" x14ac:dyDescent="0.15">
      <c r="B27" s="247" t="s">
        <v>265</v>
      </c>
      <c r="C27" s="248"/>
      <c r="D27" s="248"/>
      <c r="E27" s="248"/>
      <c r="F27" s="249"/>
      <c r="G27" s="56">
        <v>1</v>
      </c>
      <c r="H27" s="68" t="str">
        <f t="shared" si="1"/>
        <v>台</v>
      </c>
      <c r="I27" s="18" t="s">
        <v>6</v>
      </c>
      <c r="J27" s="244" t="s">
        <v>12</v>
      </c>
      <c r="K27" s="246"/>
      <c r="L27" s="244" t="s">
        <v>336</v>
      </c>
      <c r="M27" s="245"/>
      <c r="N27" s="245"/>
      <c r="O27" s="246"/>
      <c r="P27" s="244" t="s">
        <v>484</v>
      </c>
      <c r="Q27" s="245"/>
      <c r="R27" s="245"/>
      <c r="S27" s="245"/>
      <c r="T27" s="245"/>
      <c r="U27" s="245"/>
      <c r="V27" s="245"/>
      <c r="W27" s="245"/>
      <c r="X27" s="245"/>
      <c r="Y27" s="246"/>
      <c r="Z27" s="281" t="str">
        <f>IF(P27="","",VLOOKUP(P27,'（使用しない）データ入力規則'!E36:F212,2,FALSE))</f>
        <v>TFS-1</v>
      </c>
      <c r="AA27" s="282"/>
      <c r="AB27" s="69" t="str">
        <f t="shared" ref="AB27:AB90" si="2">IF(B27="","","全館")</f>
        <v>全館</v>
      </c>
    </row>
    <row r="28" spans="2:28" ht="26.25" customHeight="1" x14ac:dyDescent="0.15">
      <c r="B28" s="247" t="s">
        <v>266</v>
      </c>
      <c r="C28" s="248"/>
      <c r="D28" s="248"/>
      <c r="E28" s="248"/>
      <c r="F28" s="249"/>
      <c r="G28" s="56">
        <v>11</v>
      </c>
      <c r="H28" s="68" t="str">
        <f t="shared" si="1"/>
        <v>台</v>
      </c>
      <c r="I28" s="18" t="s">
        <v>250</v>
      </c>
      <c r="J28" s="244" t="s">
        <v>13</v>
      </c>
      <c r="K28" s="246"/>
      <c r="L28" s="244" t="s">
        <v>14</v>
      </c>
      <c r="M28" s="245"/>
      <c r="N28" s="245"/>
      <c r="O28" s="246"/>
      <c r="P28" s="244" t="s">
        <v>503</v>
      </c>
      <c r="Q28" s="245"/>
      <c r="R28" s="245"/>
      <c r="S28" s="245"/>
      <c r="T28" s="245"/>
      <c r="U28" s="245"/>
      <c r="V28" s="245"/>
      <c r="W28" s="245"/>
      <c r="X28" s="245"/>
      <c r="Y28" s="246"/>
      <c r="Z28" s="281" t="str">
        <f>IF(P28="","",VLOOKUP(P28,'（使用しない）データ入力規則'!E37:F213,2,FALSE))</f>
        <v>HB-1</v>
      </c>
      <c r="AA28" s="282"/>
      <c r="AB28" s="69" t="str">
        <f t="shared" si="2"/>
        <v>全館</v>
      </c>
    </row>
    <row r="29" spans="2:28" ht="26.25" customHeight="1" x14ac:dyDescent="0.15">
      <c r="B29" s="247" t="s">
        <v>266</v>
      </c>
      <c r="C29" s="248"/>
      <c r="D29" s="248"/>
      <c r="E29" s="248"/>
      <c r="F29" s="249"/>
      <c r="G29" s="56">
        <v>3</v>
      </c>
      <c r="H29" s="68" t="str">
        <f t="shared" si="1"/>
        <v>台</v>
      </c>
      <c r="I29" s="18" t="s">
        <v>250</v>
      </c>
      <c r="J29" s="244" t="s">
        <v>13</v>
      </c>
      <c r="K29" s="246"/>
      <c r="L29" s="244" t="s">
        <v>14</v>
      </c>
      <c r="M29" s="245"/>
      <c r="N29" s="245"/>
      <c r="O29" s="246"/>
      <c r="P29" s="244" t="s">
        <v>503</v>
      </c>
      <c r="Q29" s="245"/>
      <c r="R29" s="245"/>
      <c r="S29" s="245"/>
      <c r="T29" s="245"/>
      <c r="U29" s="245"/>
      <c r="V29" s="245"/>
      <c r="W29" s="245"/>
      <c r="X29" s="245"/>
      <c r="Y29" s="246"/>
      <c r="Z29" s="281" t="str">
        <f>IF(P29="","",VLOOKUP(P29,'（使用しない）データ入力規則'!E38:F214,2,FALSE))</f>
        <v>HB-1</v>
      </c>
      <c r="AA29" s="282"/>
      <c r="AB29" s="69" t="str">
        <f t="shared" si="2"/>
        <v>全館</v>
      </c>
    </row>
    <row r="30" spans="2:28" ht="26.25" customHeight="1" x14ac:dyDescent="0.15">
      <c r="B30" s="247" t="s">
        <v>267</v>
      </c>
      <c r="C30" s="248"/>
      <c r="D30" s="248"/>
      <c r="E30" s="248"/>
      <c r="F30" s="249"/>
      <c r="G30" s="56">
        <v>1</v>
      </c>
      <c r="H30" s="68" t="str">
        <f t="shared" si="1"/>
        <v>台</v>
      </c>
      <c r="I30" s="18" t="s">
        <v>6</v>
      </c>
      <c r="J30" s="244" t="s">
        <v>13</v>
      </c>
      <c r="K30" s="246"/>
      <c r="L30" s="244" t="s">
        <v>268</v>
      </c>
      <c r="M30" s="245"/>
      <c r="N30" s="245"/>
      <c r="O30" s="246"/>
      <c r="P30" s="244" t="s">
        <v>507</v>
      </c>
      <c r="Q30" s="245"/>
      <c r="R30" s="245"/>
      <c r="S30" s="245"/>
      <c r="T30" s="245"/>
      <c r="U30" s="245"/>
      <c r="V30" s="245"/>
      <c r="W30" s="245"/>
      <c r="X30" s="245"/>
      <c r="Y30" s="246"/>
      <c r="Z30" s="281" t="str">
        <f>IF(P30="","",VLOOKUP(P30,'（使用しない）データ入力規則'!E39:F215,2,FALSE))</f>
        <v>WSP-1</v>
      </c>
      <c r="AA30" s="282"/>
      <c r="AB30" s="69" t="str">
        <f t="shared" si="2"/>
        <v>全館</v>
      </c>
    </row>
    <row r="31" spans="2:28" ht="26.25" customHeight="1" x14ac:dyDescent="0.15">
      <c r="B31" s="247" t="s">
        <v>269</v>
      </c>
      <c r="C31" s="248"/>
      <c r="D31" s="248"/>
      <c r="E31" s="248"/>
      <c r="F31" s="249"/>
      <c r="G31" s="56">
        <v>2</v>
      </c>
      <c r="H31" s="68" t="str">
        <f t="shared" si="1"/>
        <v>台</v>
      </c>
      <c r="I31" s="18" t="s">
        <v>250</v>
      </c>
      <c r="J31" s="244" t="s">
        <v>13</v>
      </c>
      <c r="K31" s="246"/>
      <c r="L31" s="244" t="s">
        <v>63</v>
      </c>
      <c r="M31" s="245"/>
      <c r="N31" s="245"/>
      <c r="O31" s="246"/>
      <c r="P31" s="244" t="s">
        <v>515</v>
      </c>
      <c r="Q31" s="245"/>
      <c r="R31" s="245"/>
      <c r="S31" s="245"/>
      <c r="T31" s="245"/>
      <c r="U31" s="245"/>
      <c r="V31" s="245"/>
      <c r="W31" s="245"/>
      <c r="X31" s="245"/>
      <c r="Y31" s="246"/>
      <c r="Z31" s="281" t="str">
        <f>IF(P31="","",VLOOKUP(P31,'（使用しない）データ入力規則'!E40:F216,2,FALSE))</f>
        <v>HB-6</v>
      </c>
      <c r="AA31" s="282"/>
      <c r="AB31" s="69" t="str">
        <f t="shared" si="2"/>
        <v>全館</v>
      </c>
    </row>
    <row r="32" spans="2:28" ht="26.25" customHeight="1" x14ac:dyDescent="0.15">
      <c r="B32" s="247" t="s">
        <v>282</v>
      </c>
      <c r="C32" s="248"/>
      <c r="D32" s="248"/>
      <c r="E32" s="248"/>
      <c r="F32" s="249"/>
      <c r="G32" s="56">
        <v>1</v>
      </c>
      <c r="H32" s="68" t="str">
        <f t="shared" si="1"/>
        <v>台</v>
      </c>
      <c r="I32" s="18" t="s">
        <v>6</v>
      </c>
      <c r="J32" s="244" t="s">
        <v>12</v>
      </c>
      <c r="K32" s="246"/>
      <c r="L32" s="244" t="s">
        <v>336</v>
      </c>
      <c r="M32" s="245"/>
      <c r="N32" s="245"/>
      <c r="O32" s="246"/>
      <c r="P32" s="244" t="s">
        <v>478</v>
      </c>
      <c r="Q32" s="245"/>
      <c r="R32" s="245"/>
      <c r="S32" s="245"/>
      <c r="T32" s="245"/>
      <c r="U32" s="245"/>
      <c r="V32" s="245"/>
      <c r="W32" s="245"/>
      <c r="X32" s="245"/>
      <c r="Y32" s="246"/>
      <c r="Z32" s="281" t="str">
        <f>IF(P32="","",VLOOKUP(P32,'（使用しない）データ入力規則'!E41:F217,2,FALSE))</f>
        <v>TWF-2</v>
      </c>
      <c r="AA32" s="282"/>
      <c r="AB32" s="69" t="str">
        <f t="shared" si="2"/>
        <v>全館</v>
      </c>
    </row>
    <row r="33" spans="2:28" ht="26.25" customHeight="1" x14ac:dyDescent="0.15">
      <c r="B33" s="247" t="s">
        <v>207</v>
      </c>
      <c r="C33" s="248"/>
      <c r="D33" s="248"/>
      <c r="E33" s="248"/>
      <c r="F33" s="249"/>
      <c r="G33" s="56">
        <v>3</v>
      </c>
      <c r="H33" s="68" t="str">
        <f t="shared" si="1"/>
        <v>台</v>
      </c>
      <c r="I33" s="18" t="s">
        <v>6</v>
      </c>
      <c r="J33" s="244" t="s">
        <v>12</v>
      </c>
      <c r="K33" s="246"/>
      <c r="L33" s="244" t="s">
        <v>332</v>
      </c>
      <c r="M33" s="245"/>
      <c r="N33" s="245"/>
      <c r="O33" s="246"/>
      <c r="P33" s="244" t="s">
        <v>462</v>
      </c>
      <c r="Q33" s="245"/>
      <c r="R33" s="245"/>
      <c r="S33" s="245"/>
      <c r="T33" s="245"/>
      <c r="U33" s="245"/>
      <c r="V33" s="245"/>
      <c r="W33" s="245"/>
      <c r="X33" s="245"/>
      <c r="Y33" s="246"/>
      <c r="Z33" s="281" t="str">
        <f>IF(P33="","",VLOOKUP(P33,'（使用しない）データ入力規則'!E42:F218,2,FALSE))</f>
        <v>PU-1</v>
      </c>
      <c r="AA33" s="282"/>
      <c r="AB33" s="69" t="str">
        <f t="shared" si="2"/>
        <v>全館</v>
      </c>
    </row>
    <row r="34" spans="2:28" ht="26.25" customHeight="1" x14ac:dyDescent="0.15">
      <c r="B34" s="247"/>
      <c r="C34" s="248"/>
      <c r="D34" s="248"/>
      <c r="E34" s="248"/>
      <c r="F34" s="249"/>
      <c r="G34" s="56"/>
      <c r="H34" s="68" t="str">
        <f t="shared" si="1"/>
        <v/>
      </c>
      <c r="I34" s="18"/>
      <c r="J34" s="244"/>
      <c r="K34" s="246"/>
      <c r="L34" s="244"/>
      <c r="M34" s="245"/>
      <c r="N34" s="245"/>
      <c r="O34" s="246"/>
      <c r="P34" s="244"/>
      <c r="Q34" s="245"/>
      <c r="R34" s="245"/>
      <c r="S34" s="245"/>
      <c r="T34" s="245"/>
      <c r="U34" s="245"/>
      <c r="V34" s="245"/>
      <c r="W34" s="245"/>
      <c r="X34" s="245"/>
      <c r="Y34" s="246"/>
      <c r="Z34" s="281" t="str">
        <f>IF(P34="","",VLOOKUP(P34,'（使用しない）データ入力規則'!E43:F219,2,FALSE))</f>
        <v/>
      </c>
      <c r="AA34" s="282"/>
      <c r="AB34" s="69" t="str">
        <f t="shared" si="2"/>
        <v/>
      </c>
    </row>
    <row r="35" spans="2:28" ht="26.25" customHeight="1" x14ac:dyDescent="0.15">
      <c r="B35" s="247"/>
      <c r="C35" s="248"/>
      <c r="D35" s="248"/>
      <c r="E35" s="248"/>
      <c r="F35" s="249"/>
      <c r="G35" s="56"/>
      <c r="H35" s="68" t="str">
        <f t="shared" si="1"/>
        <v/>
      </c>
      <c r="I35" s="18"/>
      <c r="J35" s="244"/>
      <c r="K35" s="246"/>
      <c r="L35" s="244"/>
      <c r="M35" s="245"/>
      <c r="N35" s="245"/>
      <c r="O35" s="246"/>
      <c r="P35" s="244"/>
      <c r="Q35" s="245"/>
      <c r="R35" s="245"/>
      <c r="S35" s="245"/>
      <c r="T35" s="245"/>
      <c r="U35" s="245"/>
      <c r="V35" s="245"/>
      <c r="W35" s="245"/>
      <c r="X35" s="245"/>
      <c r="Y35" s="246"/>
      <c r="Z35" s="281" t="str">
        <f>IF(P35="","",VLOOKUP(P35,'（使用しない）データ入力規則'!E44:F220,2,FALSE))</f>
        <v/>
      </c>
      <c r="AA35" s="282"/>
      <c r="AB35" s="69" t="str">
        <f t="shared" si="2"/>
        <v/>
      </c>
    </row>
    <row r="36" spans="2:28" ht="26.25" customHeight="1" x14ac:dyDescent="0.15">
      <c r="B36" s="247"/>
      <c r="C36" s="248"/>
      <c r="D36" s="248"/>
      <c r="E36" s="248"/>
      <c r="F36" s="249"/>
      <c r="G36" s="56"/>
      <c r="H36" s="68" t="str">
        <f t="shared" si="1"/>
        <v/>
      </c>
      <c r="I36" s="18"/>
      <c r="J36" s="244"/>
      <c r="K36" s="246"/>
      <c r="L36" s="244"/>
      <c r="M36" s="245"/>
      <c r="N36" s="245"/>
      <c r="O36" s="246"/>
      <c r="P36" s="244"/>
      <c r="Q36" s="245"/>
      <c r="R36" s="245"/>
      <c r="S36" s="245"/>
      <c r="T36" s="245"/>
      <c r="U36" s="245"/>
      <c r="V36" s="245"/>
      <c r="W36" s="245"/>
      <c r="X36" s="245"/>
      <c r="Y36" s="246"/>
      <c r="Z36" s="281" t="str">
        <f>IF(P36="","",VLOOKUP(P36,'（使用しない）データ入力規則'!E45:F221,2,FALSE))</f>
        <v/>
      </c>
      <c r="AA36" s="282"/>
      <c r="AB36" s="69" t="str">
        <f t="shared" si="2"/>
        <v/>
      </c>
    </row>
    <row r="37" spans="2:28" ht="26.25" customHeight="1" x14ac:dyDescent="0.15">
      <c r="B37" s="247"/>
      <c r="C37" s="248"/>
      <c r="D37" s="248"/>
      <c r="E37" s="248"/>
      <c r="F37" s="249"/>
      <c r="G37" s="56"/>
      <c r="H37" s="68" t="str">
        <f t="shared" si="1"/>
        <v/>
      </c>
      <c r="I37" s="18"/>
      <c r="J37" s="244"/>
      <c r="K37" s="246"/>
      <c r="L37" s="244"/>
      <c r="M37" s="245"/>
      <c r="N37" s="245"/>
      <c r="O37" s="246"/>
      <c r="P37" s="244"/>
      <c r="Q37" s="245"/>
      <c r="R37" s="245"/>
      <c r="S37" s="245"/>
      <c r="T37" s="245"/>
      <c r="U37" s="245"/>
      <c r="V37" s="245"/>
      <c r="W37" s="245"/>
      <c r="X37" s="245"/>
      <c r="Y37" s="246"/>
      <c r="Z37" s="281" t="str">
        <f>IF(P37="","",VLOOKUP(P37,'（使用しない）データ入力規則'!E46:F222,2,FALSE))</f>
        <v/>
      </c>
      <c r="AA37" s="282"/>
      <c r="AB37" s="69" t="str">
        <f t="shared" si="2"/>
        <v/>
      </c>
    </row>
    <row r="38" spans="2:28" ht="26.25" customHeight="1" x14ac:dyDescent="0.15">
      <c r="B38" s="247"/>
      <c r="C38" s="248"/>
      <c r="D38" s="248"/>
      <c r="E38" s="248"/>
      <c r="F38" s="249"/>
      <c r="G38" s="56"/>
      <c r="H38" s="68" t="str">
        <f t="shared" si="1"/>
        <v/>
      </c>
      <c r="I38" s="18"/>
      <c r="J38" s="244"/>
      <c r="K38" s="246"/>
      <c r="L38" s="244"/>
      <c r="M38" s="245"/>
      <c r="N38" s="245"/>
      <c r="O38" s="246"/>
      <c r="P38" s="244"/>
      <c r="Q38" s="245"/>
      <c r="R38" s="245"/>
      <c r="S38" s="245"/>
      <c r="T38" s="245"/>
      <c r="U38" s="245"/>
      <c r="V38" s="245"/>
      <c r="W38" s="245"/>
      <c r="X38" s="245"/>
      <c r="Y38" s="246"/>
      <c r="Z38" s="281" t="str">
        <f>IF(P38="","",VLOOKUP(P38,'（使用しない）データ入力規則'!E47:F223,2,FALSE))</f>
        <v/>
      </c>
      <c r="AA38" s="282"/>
      <c r="AB38" s="69" t="str">
        <f t="shared" si="2"/>
        <v/>
      </c>
    </row>
    <row r="39" spans="2:28" ht="26.25" customHeight="1" x14ac:dyDescent="0.15">
      <c r="B39" s="247"/>
      <c r="C39" s="248"/>
      <c r="D39" s="248"/>
      <c r="E39" s="248"/>
      <c r="F39" s="249"/>
      <c r="G39" s="56"/>
      <c r="H39" s="68" t="str">
        <f t="shared" si="1"/>
        <v/>
      </c>
      <c r="I39" s="18"/>
      <c r="J39" s="244"/>
      <c r="K39" s="246"/>
      <c r="L39" s="244"/>
      <c r="M39" s="245"/>
      <c r="N39" s="245"/>
      <c r="O39" s="246"/>
      <c r="P39" s="244"/>
      <c r="Q39" s="245"/>
      <c r="R39" s="245"/>
      <c r="S39" s="245"/>
      <c r="T39" s="245"/>
      <c r="U39" s="245"/>
      <c r="V39" s="245"/>
      <c r="W39" s="245"/>
      <c r="X39" s="245"/>
      <c r="Y39" s="246"/>
      <c r="Z39" s="281" t="str">
        <f>IF(P39="","",VLOOKUP(P39,'（使用しない）データ入力規則'!E48:F224,2,FALSE))</f>
        <v/>
      </c>
      <c r="AA39" s="282"/>
      <c r="AB39" s="69" t="str">
        <f t="shared" si="2"/>
        <v/>
      </c>
    </row>
    <row r="40" spans="2:28" ht="26.25" customHeight="1" x14ac:dyDescent="0.15">
      <c r="B40" s="247"/>
      <c r="C40" s="248"/>
      <c r="D40" s="248"/>
      <c r="E40" s="248"/>
      <c r="F40" s="249"/>
      <c r="G40" s="56"/>
      <c r="H40" s="68" t="str">
        <f t="shared" si="1"/>
        <v/>
      </c>
      <c r="I40" s="18"/>
      <c r="J40" s="244"/>
      <c r="K40" s="246"/>
      <c r="L40" s="244"/>
      <c r="M40" s="245"/>
      <c r="N40" s="245"/>
      <c r="O40" s="246"/>
      <c r="P40" s="244"/>
      <c r="Q40" s="245"/>
      <c r="R40" s="245"/>
      <c r="S40" s="245"/>
      <c r="T40" s="245"/>
      <c r="U40" s="245"/>
      <c r="V40" s="245"/>
      <c r="W40" s="245"/>
      <c r="X40" s="245"/>
      <c r="Y40" s="246"/>
      <c r="Z40" s="281" t="str">
        <f>IF(P40="","",VLOOKUP(P40,'（使用しない）データ入力規則'!E50:F225,2,FALSE))</f>
        <v/>
      </c>
      <c r="AA40" s="282"/>
      <c r="AB40" s="69" t="str">
        <f t="shared" si="2"/>
        <v/>
      </c>
    </row>
    <row r="41" spans="2:28" ht="26.25" customHeight="1" x14ac:dyDescent="0.15">
      <c r="B41" s="56"/>
      <c r="C41" s="57"/>
      <c r="D41" s="57"/>
      <c r="E41" s="57"/>
      <c r="F41" s="58"/>
      <c r="G41" s="56"/>
      <c r="H41" s="68" t="str">
        <f t="shared" si="1"/>
        <v/>
      </c>
      <c r="I41" s="18"/>
      <c r="J41" s="244"/>
      <c r="K41" s="246"/>
      <c r="L41" s="244"/>
      <c r="M41" s="245"/>
      <c r="N41" s="245"/>
      <c r="O41" s="246"/>
      <c r="P41" s="244"/>
      <c r="Q41" s="245"/>
      <c r="R41" s="245"/>
      <c r="S41" s="245"/>
      <c r="T41" s="245"/>
      <c r="U41" s="245"/>
      <c r="V41" s="245"/>
      <c r="W41" s="245"/>
      <c r="X41" s="245"/>
      <c r="Y41" s="246"/>
      <c r="Z41" s="281" t="str">
        <f>IF(P41="","",VLOOKUP(P41,'（使用しない）データ入力規則'!E51:F226,2,FALSE))</f>
        <v/>
      </c>
      <c r="AA41" s="282"/>
      <c r="AB41" s="69" t="str">
        <f t="shared" si="2"/>
        <v/>
      </c>
    </row>
    <row r="42" spans="2:28" ht="26.25" customHeight="1" x14ac:dyDescent="0.15">
      <c r="B42" s="56"/>
      <c r="C42" s="57"/>
      <c r="D42" s="57"/>
      <c r="E42" s="57"/>
      <c r="F42" s="58"/>
      <c r="G42" s="56"/>
      <c r="H42" s="68" t="str">
        <f t="shared" si="1"/>
        <v/>
      </c>
      <c r="I42" s="18"/>
      <c r="J42" s="244"/>
      <c r="K42" s="246"/>
      <c r="L42" s="244"/>
      <c r="M42" s="245"/>
      <c r="N42" s="245"/>
      <c r="O42" s="246"/>
      <c r="P42" s="244"/>
      <c r="Q42" s="245"/>
      <c r="R42" s="245"/>
      <c r="S42" s="245"/>
      <c r="T42" s="245"/>
      <c r="U42" s="245"/>
      <c r="V42" s="245"/>
      <c r="W42" s="245"/>
      <c r="X42" s="245"/>
      <c r="Y42" s="246"/>
      <c r="Z42" s="281" t="str">
        <f>IF(P42="","",VLOOKUP(P42,'（使用しない）データ入力規則'!E52:F227,2,FALSE))</f>
        <v/>
      </c>
      <c r="AA42" s="282"/>
      <c r="AB42" s="69" t="str">
        <f t="shared" si="2"/>
        <v/>
      </c>
    </row>
    <row r="43" spans="2:28" ht="26.25" customHeight="1" x14ac:dyDescent="0.15">
      <c r="B43" s="56"/>
      <c r="C43" s="57"/>
      <c r="D43" s="57"/>
      <c r="E43" s="57"/>
      <c r="F43" s="58"/>
      <c r="G43" s="56"/>
      <c r="H43" s="68" t="str">
        <f t="shared" si="1"/>
        <v/>
      </c>
      <c r="I43" s="18"/>
      <c r="J43" s="244"/>
      <c r="K43" s="246"/>
      <c r="L43" s="244"/>
      <c r="M43" s="245"/>
      <c r="N43" s="245"/>
      <c r="O43" s="246"/>
      <c r="P43" s="244"/>
      <c r="Q43" s="245"/>
      <c r="R43" s="245"/>
      <c r="S43" s="245"/>
      <c r="T43" s="245"/>
      <c r="U43" s="245"/>
      <c r="V43" s="245"/>
      <c r="W43" s="245"/>
      <c r="X43" s="245"/>
      <c r="Y43" s="246"/>
      <c r="Z43" s="281" t="str">
        <f>IF(P43="","",VLOOKUP(P43,'（使用しない）データ入力規則'!E53:F228,2,FALSE))</f>
        <v/>
      </c>
      <c r="AA43" s="282"/>
      <c r="AB43" s="69" t="str">
        <f t="shared" si="2"/>
        <v/>
      </c>
    </row>
    <row r="44" spans="2:28" ht="26.25" customHeight="1" x14ac:dyDescent="0.15">
      <c r="B44" s="56"/>
      <c r="C44" s="57"/>
      <c r="D44" s="57"/>
      <c r="E44" s="57"/>
      <c r="F44" s="58"/>
      <c r="G44" s="56"/>
      <c r="H44" s="68" t="str">
        <f t="shared" si="1"/>
        <v/>
      </c>
      <c r="I44" s="18"/>
      <c r="J44" s="244"/>
      <c r="K44" s="246"/>
      <c r="L44" s="244"/>
      <c r="M44" s="245"/>
      <c r="N44" s="245"/>
      <c r="O44" s="246"/>
      <c r="P44" s="244"/>
      <c r="Q44" s="245"/>
      <c r="R44" s="245"/>
      <c r="S44" s="245"/>
      <c r="T44" s="245"/>
      <c r="U44" s="245"/>
      <c r="V44" s="245"/>
      <c r="W44" s="245"/>
      <c r="X44" s="245"/>
      <c r="Y44" s="246"/>
      <c r="Z44" s="281" t="str">
        <f>IF(P44="","",VLOOKUP(P44,'（使用しない）データ入力規則'!E54:F229,2,FALSE))</f>
        <v/>
      </c>
      <c r="AA44" s="282"/>
      <c r="AB44" s="69" t="str">
        <f t="shared" si="2"/>
        <v/>
      </c>
    </row>
    <row r="45" spans="2:28" ht="26.25" customHeight="1" x14ac:dyDescent="0.15">
      <c r="B45" s="56"/>
      <c r="C45" s="57"/>
      <c r="D45" s="57"/>
      <c r="E45" s="57"/>
      <c r="F45" s="58"/>
      <c r="G45" s="56"/>
      <c r="H45" s="68" t="str">
        <f t="shared" si="1"/>
        <v/>
      </c>
      <c r="I45" s="18"/>
      <c r="J45" s="244"/>
      <c r="K45" s="246"/>
      <c r="L45" s="244"/>
      <c r="M45" s="245"/>
      <c r="N45" s="245"/>
      <c r="O45" s="246"/>
      <c r="P45" s="244"/>
      <c r="Q45" s="245"/>
      <c r="R45" s="245"/>
      <c r="S45" s="245"/>
      <c r="T45" s="245"/>
      <c r="U45" s="245"/>
      <c r="V45" s="245"/>
      <c r="W45" s="245"/>
      <c r="X45" s="245"/>
      <c r="Y45" s="246"/>
      <c r="Z45" s="281" t="str">
        <f>IF(P45="","",VLOOKUP(P45,'（使用しない）データ入力規則'!E57:F230,2,FALSE))</f>
        <v/>
      </c>
      <c r="AA45" s="282"/>
      <c r="AB45" s="69" t="str">
        <f t="shared" si="2"/>
        <v/>
      </c>
    </row>
    <row r="46" spans="2:28" ht="26.25" customHeight="1" x14ac:dyDescent="0.15">
      <c r="B46" s="247"/>
      <c r="C46" s="248"/>
      <c r="D46" s="248"/>
      <c r="E46" s="248"/>
      <c r="F46" s="249"/>
      <c r="G46" s="56"/>
      <c r="H46" s="68" t="str">
        <f t="shared" si="1"/>
        <v/>
      </c>
      <c r="I46" s="18"/>
      <c r="J46" s="244"/>
      <c r="K46" s="246"/>
      <c r="L46" s="244"/>
      <c r="M46" s="245"/>
      <c r="N46" s="245"/>
      <c r="O46" s="246"/>
      <c r="P46" s="244"/>
      <c r="Q46" s="245"/>
      <c r="R46" s="245"/>
      <c r="S46" s="245"/>
      <c r="T46" s="245"/>
      <c r="U46" s="245"/>
      <c r="V46" s="245"/>
      <c r="W46" s="245"/>
      <c r="X46" s="245"/>
      <c r="Y46" s="246"/>
      <c r="Z46" s="281" t="str">
        <f>IF(P46="","",VLOOKUP(P46,'（使用しない）データ入力規則'!E51:F226,2,FALSE))</f>
        <v/>
      </c>
      <c r="AA46" s="282"/>
      <c r="AB46" s="69" t="str">
        <f t="shared" si="2"/>
        <v/>
      </c>
    </row>
    <row r="47" spans="2:28" ht="26.25" customHeight="1" x14ac:dyDescent="0.15">
      <c r="B47" s="247"/>
      <c r="C47" s="248"/>
      <c r="D47" s="248"/>
      <c r="E47" s="248"/>
      <c r="F47" s="249"/>
      <c r="G47" s="56"/>
      <c r="H47" s="68" t="str">
        <f t="shared" si="1"/>
        <v/>
      </c>
      <c r="I47" s="18"/>
      <c r="J47" s="244"/>
      <c r="K47" s="246"/>
      <c r="L47" s="244"/>
      <c r="M47" s="245"/>
      <c r="N47" s="245"/>
      <c r="O47" s="246"/>
      <c r="P47" s="244"/>
      <c r="Q47" s="245"/>
      <c r="R47" s="245"/>
      <c r="S47" s="245"/>
      <c r="T47" s="245"/>
      <c r="U47" s="245"/>
      <c r="V47" s="245"/>
      <c r="W47" s="245"/>
      <c r="X47" s="245"/>
      <c r="Y47" s="246"/>
      <c r="Z47" s="281" t="str">
        <f>IF(P47="","",VLOOKUP(P47,'（使用しない）データ入力規則'!E52:F227,2,FALSE))</f>
        <v/>
      </c>
      <c r="AA47" s="282"/>
      <c r="AB47" s="69" t="str">
        <f t="shared" si="2"/>
        <v/>
      </c>
    </row>
    <row r="48" spans="2:28" ht="26.25" customHeight="1" x14ac:dyDescent="0.15">
      <c r="B48" s="247"/>
      <c r="C48" s="248"/>
      <c r="D48" s="248"/>
      <c r="E48" s="248"/>
      <c r="F48" s="249"/>
      <c r="G48" s="56"/>
      <c r="H48" s="68" t="str">
        <f t="shared" si="1"/>
        <v/>
      </c>
      <c r="I48" s="18"/>
      <c r="J48" s="244"/>
      <c r="K48" s="246"/>
      <c r="L48" s="244"/>
      <c r="M48" s="245"/>
      <c r="N48" s="245"/>
      <c r="O48" s="246"/>
      <c r="P48" s="244"/>
      <c r="Q48" s="245"/>
      <c r="R48" s="245"/>
      <c r="S48" s="245"/>
      <c r="T48" s="245"/>
      <c r="U48" s="245"/>
      <c r="V48" s="245"/>
      <c r="W48" s="245"/>
      <c r="X48" s="245"/>
      <c r="Y48" s="246"/>
      <c r="Z48" s="281" t="str">
        <f>IF(P48="","",VLOOKUP(P48,'（使用しない）データ入力規則'!E53:F228,2,FALSE))</f>
        <v/>
      </c>
      <c r="AA48" s="282"/>
      <c r="AB48" s="69" t="str">
        <f t="shared" si="2"/>
        <v/>
      </c>
    </row>
    <row r="49" spans="2:28" ht="26.25" customHeight="1" x14ac:dyDescent="0.15">
      <c r="B49" s="247"/>
      <c r="C49" s="248"/>
      <c r="D49" s="248"/>
      <c r="E49" s="248"/>
      <c r="F49" s="249"/>
      <c r="G49" s="56"/>
      <c r="H49" s="68" t="str">
        <f t="shared" si="1"/>
        <v/>
      </c>
      <c r="I49" s="18"/>
      <c r="J49" s="244"/>
      <c r="K49" s="246"/>
      <c r="L49" s="244"/>
      <c r="M49" s="245"/>
      <c r="N49" s="245"/>
      <c r="O49" s="246"/>
      <c r="P49" s="244"/>
      <c r="Q49" s="245"/>
      <c r="R49" s="245"/>
      <c r="S49" s="245"/>
      <c r="T49" s="245"/>
      <c r="U49" s="245"/>
      <c r="V49" s="245"/>
      <c r="W49" s="245"/>
      <c r="X49" s="245"/>
      <c r="Y49" s="246"/>
      <c r="Z49" s="281" t="str">
        <f>IF(P49="","",VLOOKUP(P49,'（使用しない）データ入力規則'!E54:F229,2,FALSE))</f>
        <v/>
      </c>
      <c r="AA49" s="282"/>
      <c r="AB49" s="69" t="str">
        <f t="shared" si="2"/>
        <v/>
      </c>
    </row>
    <row r="50" spans="2:28" ht="26.25" customHeight="1" x14ac:dyDescent="0.15">
      <c r="B50" s="247"/>
      <c r="C50" s="248"/>
      <c r="D50" s="248"/>
      <c r="E50" s="248"/>
      <c r="F50" s="249"/>
      <c r="G50" s="56"/>
      <c r="H50" s="68" t="str">
        <f t="shared" si="1"/>
        <v/>
      </c>
      <c r="I50" s="18"/>
      <c r="J50" s="244"/>
      <c r="K50" s="246"/>
      <c r="L50" s="244"/>
      <c r="M50" s="245"/>
      <c r="N50" s="245"/>
      <c r="O50" s="246"/>
      <c r="P50" s="244"/>
      <c r="Q50" s="245"/>
      <c r="R50" s="245"/>
      <c r="S50" s="245"/>
      <c r="T50" s="245"/>
      <c r="U50" s="245"/>
      <c r="V50" s="245"/>
      <c r="W50" s="245"/>
      <c r="X50" s="245"/>
      <c r="Y50" s="246"/>
      <c r="Z50" s="281" t="str">
        <f>IF(P50="","",VLOOKUP(P50,'（使用しない）データ入力規則'!E57:F230,2,FALSE))</f>
        <v/>
      </c>
      <c r="AA50" s="282"/>
      <c r="AB50" s="69" t="str">
        <f t="shared" si="2"/>
        <v/>
      </c>
    </row>
    <row r="51" spans="2:28" ht="26.25" customHeight="1" x14ac:dyDescent="0.15">
      <c r="B51" s="247"/>
      <c r="C51" s="248"/>
      <c r="D51" s="248"/>
      <c r="E51" s="248"/>
      <c r="F51" s="249"/>
      <c r="G51" s="56"/>
      <c r="H51" s="68" t="str">
        <f t="shared" si="1"/>
        <v/>
      </c>
      <c r="I51" s="18"/>
      <c r="J51" s="244"/>
      <c r="K51" s="246"/>
      <c r="L51" s="244"/>
      <c r="M51" s="245"/>
      <c r="N51" s="245"/>
      <c r="O51" s="246"/>
      <c r="P51" s="244"/>
      <c r="Q51" s="245"/>
      <c r="R51" s="245"/>
      <c r="S51" s="245"/>
      <c r="T51" s="245"/>
      <c r="U51" s="245"/>
      <c r="V51" s="245"/>
      <c r="W51" s="245"/>
      <c r="X51" s="245"/>
      <c r="Y51" s="246"/>
      <c r="Z51" s="281" t="str">
        <f>IF(P51="","",VLOOKUP(P51,'（使用しない）データ入力規則'!E58:F231,2,FALSE))</f>
        <v/>
      </c>
      <c r="AA51" s="282"/>
      <c r="AB51" s="69" t="str">
        <f t="shared" si="2"/>
        <v/>
      </c>
    </row>
    <row r="52" spans="2:28" ht="26.25" customHeight="1" x14ac:dyDescent="0.15">
      <c r="B52" s="247"/>
      <c r="C52" s="248"/>
      <c r="D52" s="248"/>
      <c r="E52" s="248"/>
      <c r="F52" s="249"/>
      <c r="G52" s="56"/>
      <c r="H52" s="68" t="str">
        <f t="shared" si="1"/>
        <v/>
      </c>
      <c r="I52" s="18"/>
      <c r="J52" s="244"/>
      <c r="K52" s="246"/>
      <c r="L52" s="244"/>
      <c r="M52" s="245"/>
      <c r="N52" s="245"/>
      <c r="O52" s="246"/>
      <c r="P52" s="244"/>
      <c r="Q52" s="245"/>
      <c r="R52" s="245"/>
      <c r="S52" s="245"/>
      <c r="T52" s="245"/>
      <c r="U52" s="245"/>
      <c r="V52" s="245"/>
      <c r="W52" s="245"/>
      <c r="X52" s="245"/>
      <c r="Y52" s="246"/>
      <c r="Z52" s="281" t="str">
        <f>IF(P52="","",VLOOKUP(P52,'（使用しない）データ入力規則'!E59:F232,2,FALSE))</f>
        <v/>
      </c>
      <c r="AA52" s="282"/>
      <c r="AB52" s="69" t="str">
        <f t="shared" si="2"/>
        <v/>
      </c>
    </row>
    <row r="53" spans="2:28" ht="26.25" customHeight="1" x14ac:dyDescent="0.15">
      <c r="B53" s="247"/>
      <c r="C53" s="248"/>
      <c r="D53" s="248"/>
      <c r="E53" s="248"/>
      <c r="F53" s="249"/>
      <c r="G53" s="56"/>
      <c r="H53" s="68" t="str">
        <f t="shared" si="1"/>
        <v/>
      </c>
      <c r="I53" s="18"/>
      <c r="J53" s="244"/>
      <c r="K53" s="246"/>
      <c r="L53" s="244"/>
      <c r="M53" s="245"/>
      <c r="N53" s="245"/>
      <c r="O53" s="246"/>
      <c r="P53" s="244"/>
      <c r="Q53" s="245"/>
      <c r="R53" s="245"/>
      <c r="S53" s="245"/>
      <c r="T53" s="245"/>
      <c r="U53" s="245"/>
      <c r="V53" s="245"/>
      <c r="W53" s="245"/>
      <c r="X53" s="245"/>
      <c r="Y53" s="246"/>
      <c r="Z53" s="281" t="str">
        <f>IF(P53="","",VLOOKUP(P53,'（使用しない）データ入力規則'!E60:F233,2,FALSE))</f>
        <v/>
      </c>
      <c r="AA53" s="282"/>
      <c r="AB53" s="69" t="str">
        <f t="shared" si="2"/>
        <v/>
      </c>
    </row>
    <row r="54" spans="2:28" ht="26.25" customHeight="1" x14ac:dyDescent="0.15">
      <c r="B54" s="247"/>
      <c r="C54" s="248"/>
      <c r="D54" s="248"/>
      <c r="E54" s="248"/>
      <c r="F54" s="249"/>
      <c r="G54" s="56"/>
      <c r="H54" s="68" t="str">
        <f t="shared" si="1"/>
        <v/>
      </c>
      <c r="I54" s="18"/>
      <c r="J54" s="244"/>
      <c r="K54" s="246"/>
      <c r="L54" s="244"/>
      <c r="M54" s="245"/>
      <c r="N54" s="245"/>
      <c r="O54" s="246"/>
      <c r="P54" s="244"/>
      <c r="Q54" s="245"/>
      <c r="R54" s="245"/>
      <c r="S54" s="245"/>
      <c r="T54" s="245"/>
      <c r="U54" s="245"/>
      <c r="V54" s="245"/>
      <c r="W54" s="245"/>
      <c r="X54" s="245"/>
      <c r="Y54" s="246"/>
      <c r="Z54" s="281" t="str">
        <f>IF(P54="","",VLOOKUP(P54,'（使用しない）データ入力規則'!E61:F234,2,FALSE))</f>
        <v/>
      </c>
      <c r="AA54" s="282"/>
      <c r="AB54" s="69" t="str">
        <f t="shared" si="2"/>
        <v/>
      </c>
    </row>
    <row r="55" spans="2:28" ht="26.25" customHeight="1" x14ac:dyDescent="0.15">
      <c r="B55" s="247"/>
      <c r="C55" s="248"/>
      <c r="D55" s="248"/>
      <c r="E55" s="248"/>
      <c r="F55" s="249"/>
      <c r="G55" s="56"/>
      <c r="H55" s="68" t="str">
        <f t="shared" si="1"/>
        <v/>
      </c>
      <c r="I55" s="18"/>
      <c r="J55" s="244"/>
      <c r="K55" s="246"/>
      <c r="L55" s="244"/>
      <c r="M55" s="245"/>
      <c r="N55" s="245"/>
      <c r="O55" s="246"/>
      <c r="P55" s="244"/>
      <c r="Q55" s="245"/>
      <c r="R55" s="245"/>
      <c r="S55" s="245"/>
      <c r="T55" s="245"/>
      <c r="U55" s="245"/>
      <c r="V55" s="245"/>
      <c r="W55" s="245"/>
      <c r="X55" s="245"/>
      <c r="Y55" s="246"/>
      <c r="Z55" s="281" t="str">
        <f>IF(P55="","",VLOOKUP(P55,'（使用しない）データ入力規則'!E62:F235,2,FALSE))</f>
        <v/>
      </c>
      <c r="AA55" s="282"/>
      <c r="AB55" s="69" t="str">
        <f t="shared" si="2"/>
        <v/>
      </c>
    </row>
    <row r="56" spans="2:28" ht="26.25" customHeight="1" x14ac:dyDescent="0.15">
      <c r="B56" s="247"/>
      <c r="C56" s="248"/>
      <c r="D56" s="248"/>
      <c r="E56" s="248"/>
      <c r="F56" s="249"/>
      <c r="G56" s="56"/>
      <c r="H56" s="68" t="str">
        <f t="shared" si="1"/>
        <v/>
      </c>
      <c r="I56" s="18"/>
      <c r="J56" s="244"/>
      <c r="K56" s="246"/>
      <c r="L56" s="244"/>
      <c r="M56" s="245"/>
      <c r="N56" s="245"/>
      <c r="O56" s="246"/>
      <c r="P56" s="244"/>
      <c r="Q56" s="245"/>
      <c r="R56" s="245"/>
      <c r="S56" s="245"/>
      <c r="T56" s="245"/>
      <c r="U56" s="245"/>
      <c r="V56" s="245"/>
      <c r="W56" s="245"/>
      <c r="X56" s="245"/>
      <c r="Y56" s="246"/>
      <c r="Z56" s="281" t="str">
        <f>IF(P56="","",VLOOKUP(P56,'（使用しない）データ入力規則'!E63:F236,2,FALSE))</f>
        <v/>
      </c>
      <c r="AA56" s="282"/>
      <c r="AB56" s="69" t="str">
        <f t="shared" si="2"/>
        <v/>
      </c>
    </row>
    <row r="57" spans="2:28" ht="26.25" customHeight="1" x14ac:dyDescent="0.15">
      <c r="B57" s="247"/>
      <c r="C57" s="248"/>
      <c r="D57" s="248"/>
      <c r="E57" s="248"/>
      <c r="F57" s="249"/>
      <c r="G57" s="56"/>
      <c r="H57" s="68" t="str">
        <f t="shared" si="1"/>
        <v/>
      </c>
      <c r="I57" s="18"/>
      <c r="J57" s="244"/>
      <c r="K57" s="246"/>
      <c r="L57" s="244"/>
      <c r="M57" s="245"/>
      <c r="N57" s="245"/>
      <c r="O57" s="246"/>
      <c r="P57" s="244"/>
      <c r="Q57" s="245"/>
      <c r="R57" s="245"/>
      <c r="S57" s="245"/>
      <c r="T57" s="245"/>
      <c r="U57" s="245"/>
      <c r="V57" s="245"/>
      <c r="W57" s="245"/>
      <c r="X57" s="245"/>
      <c r="Y57" s="246"/>
      <c r="Z57" s="281" t="str">
        <f>IF(P57="","",VLOOKUP(P57,'（使用しない）データ入力規則'!E64:F237,2,FALSE))</f>
        <v/>
      </c>
      <c r="AA57" s="282"/>
      <c r="AB57" s="69" t="str">
        <f t="shared" si="2"/>
        <v/>
      </c>
    </row>
    <row r="58" spans="2:28" ht="26.25" customHeight="1" x14ac:dyDescent="0.15">
      <c r="B58" s="247"/>
      <c r="C58" s="248"/>
      <c r="D58" s="248"/>
      <c r="E58" s="248"/>
      <c r="F58" s="249"/>
      <c r="G58" s="56"/>
      <c r="H58" s="68" t="str">
        <f t="shared" si="1"/>
        <v/>
      </c>
      <c r="I58" s="18"/>
      <c r="J58" s="244"/>
      <c r="K58" s="246"/>
      <c r="L58" s="244"/>
      <c r="M58" s="245"/>
      <c r="N58" s="245"/>
      <c r="O58" s="246"/>
      <c r="P58" s="244"/>
      <c r="Q58" s="245"/>
      <c r="R58" s="245"/>
      <c r="S58" s="245"/>
      <c r="T58" s="245"/>
      <c r="U58" s="245"/>
      <c r="V58" s="245"/>
      <c r="W58" s="245"/>
      <c r="X58" s="245"/>
      <c r="Y58" s="246"/>
      <c r="Z58" s="281" t="str">
        <f>IF(P58="","",VLOOKUP(P58,'（使用しない）データ入力規則'!E66:F238,2,FALSE))</f>
        <v/>
      </c>
      <c r="AA58" s="282"/>
      <c r="AB58" s="69" t="str">
        <f t="shared" si="2"/>
        <v/>
      </c>
    </row>
    <row r="59" spans="2:28" ht="26.25" customHeight="1" x14ac:dyDescent="0.15">
      <c r="B59" s="247"/>
      <c r="C59" s="248"/>
      <c r="D59" s="248"/>
      <c r="E59" s="248"/>
      <c r="F59" s="249"/>
      <c r="G59" s="56"/>
      <c r="H59" s="68" t="str">
        <f t="shared" si="1"/>
        <v/>
      </c>
      <c r="I59" s="18"/>
      <c r="J59" s="244"/>
      <c r="K59" s="246"/>
      <c r="L59" s="244"/>
      <c r="M59" s="245"/>
      <c r="N59" s="245"/>
      <c r="O59" s="246"/>
      <c r="P59" s="244"/>
      <c r="Q59" s="245"/>
      <c r="R59" s="245"/>
      <c r="S59" s="245"/>
      <c r="T59" s="245"/>
      <c r="U59" s="245"/>
      <c r="V59" s="245"/>
      <c r="W59" s="245"/>
      <c r="X59" s="245"/>
      <c r="Y59" s="246"/>
      <c r="Z59" s="281" t="str">
        <f>IF(P59="","",VLOOKUP(P59,'（使用しない）データ入力規則'!E59:F232,2,FALSE))</f>
        <v/>
      </c>
      <c r="AA59" s="282"/>
      <c r="AB59" s="69" t="str">
        <f t="shared" si="2"/>
        <v/>
      </c>
    </row>
    <row r="60" spans="2:28" ht="26.25" customHeight="1" x14ac:dyDescent="0.15">
      <c r="B60" s="247"/>
      <c r="C60" s="248"/>
      <c r="D60" s="248"/>
      <c r="E60" s="248"/>
      <c r="F60" s="249"/>
      <c r="G60" s="56"/>
      <c r="H60" s="68" t="str">
        <f t="shared" si="1"/>
        <v/>
      </c>
      <c r="I60" s="18"/>
      <c r="J60" s="244"/>
      <c r="K60" s="246"/>
      <c r="L60" s="244"/>
      <c r="M60" s="245"/>
      <c r="N60" s="245"/>
      <c r="O60" s="246"/>
      <c r="P60" s="244"/>
      <c r="Q60" s="245"/>
      <c r="R60" s="245"/>
      <c r="S60" s="245"/>
      <c r="T60" s="245"/>
      <c r="U60" s="245"/>
      <c r="V60" s="245"/>
      <c r="W60" s="245"/>
      <c r="X60" s="245"/>
      <c r="Y60" s="246"/>
      <c r="Z60" s="281" t="str">
        <f>IF(P60="","",VLOOKUP(P60,'（使用しない）データ入力規則'!E60:F233,2,FALSE))</f>
        <v/>
      </c>
      <c r="AA60" s="282"/>
      <c r="AB60" s="69" t="str">
        <f t="shared" si="2"/>
        <v/>
      </c>
    </row>
    <row r="61" spans="2:28" ht="26.25" customHeight="1" x14ac:dyDescent="0.15">
      <c r="B61" s="247"/>
      <c r="C61" s="248"/>
      <c r="D61" s="248"/>
      <c r="E61" s="248"/>
      <c r="F61" s="249"/>
      <c r="G61" s="56"/>
      <c r="H61" s="68" t="str">
        <f t="shared" si="1"/>
        <v/>
      </c>
      <c r="I61" s="18"/>
      <c r="J61" s="244"/>
      <c r="K61" s="246"/>
      <c r="L61" s="244"/>
      <c r="M61" s="245"/>
      <c r="N61" s="245"/>
      <c r="O61" s="246"/>
      <c r="P61" s="244"/>
      <c r="Q61" s="245"/>
      <c r="R61" s="245"/>
      <c r="S61" s="245"/>
      <c r="T61" s="245"/>
      <c r="U61" s="245"/>
      <c r="V61" s="245"/>
      <c r="W61" s="245"/>
      <c r="X61" s="245"/>
      <c r="Y61" s="246"/>
      <c r="Z61" s="281" t="str">
        <f>IF(P61="","",VLOOKUP(P61,'（使用しない）データ入力規則'!E61:F234,2,FALSE))</f>
        <v/>
      </c>
      <c r="AA61" s="282"/>
      <c r="AB61" s="69" t="str">
        <f t="shared" si="2"/>
        <v/>
      </c>
    </row>
    <row r="62" spans="2:28" ht="26.25" customHeight="1" x14ac:dyDescent="0.15">
      <c r="B62" s="247"/>
      <c r="C62" s="248"/>
      <c r="D62" s="248"/>
      <c r="E62" s="248"/>
      <c r="F62" s="249"/>
      <c r="G62" s="56"/>
      <c r="H62" s="68" t="str">
        <f t="shared" si="1"/>
        <v/>
      </c>
      <c r="I62" s="18"/>
      <c r="J62" s="244"/>
      <c r="K62" s="246"/>
      <c r="L62" s="244"/>
      <c r="M62" s="245"/>
      <c r="N62" s="245"/>
      <c r="O62" s="246"/>
      <c r="P62" s="244"/>
      <c r="Q62" s="245"/>
      <c r="R62" s="245"/>
      <c r="S62" s="245"/>
      <c r="T62" s="245"/>
      <c r="U62" s="245"/>
      <c r="V62" s="245"/>
      <c r="W62" s="245"/>
      <c r="X62" s="245"/>
      <c r="Y62" s="246"/>
      <c r="Z62" s="281" t="str">
        <f>IF(P62="","",VLOOKUP(P62,'（使用しない）データ入力規則'!E62:F235,2,FALSE))</f>
        <v/>
      </c>
      <c r="AA62" s="282"/>
      <c r="AB62" s="69" t="str">
        <f t="shared" si="2"/>
        <v/>
      </c>
    </row>
    <row r="63" spans="2:28" ht="26.25" customHeight="1" x14ac:dyDescent="0.15">
      <c r="B63" s="247"/>
      <c r="C63" s="248"/>
      <c r="D63" s="248"/>
      <c r="E63" s="248"/>
      <c r="F63" s="249"/>
      <c r="G63" s="56"/>
      <c r="H63" s="68" t="str">
        <f t="shared" si="1"/>
        <v/>
      </c>
      <c r="I63" s="18"/>
      <c r="J63" s="244"/>
      <c r="K63" s="246"/>
      <c r="L63" s="244"/>
      <c r="M63" s="245"/>
      <c r="N63" s="245"/>
      <c r="O63" s="246"/>
      <c r="P63" s="244"/>
      <c r="Q63" s="245"/>
      <c r="R63" s="245"/>
      <c r="S63" s="245"/>
      <c r="T63" s="245"/>
      <c r="U63" s="245"/>
      <c r="V63" s="245"/>
      <c r="W63" s="245"/>
      <c r="X63" s="245"/>
      <c r="Y63" s="246"/>
      <c r="Z63" s="281" t="str">
        <f>IF(P63="","",VLOOKUP(P63,'（使用しない）データ入力規則'!E63:F236,2,FALSE))</f>
        <v/>
      </c>
      <c r="AA63" s="282"/>
      <c r="AB63" s="69" t="str">
        <f t="shared" si="2"/>
        <v/>
      </c>
    </row>
    <row r="64" spans="2:28" ht="26.25" customHeight="1" x14ac:dyDescent="0.15">
      <c r="B64" s="247"/>
      <c r="C64" s="248"/>
      <c r="D64" s="248"/>
      <c r="E64" s="248"/>
      <c r="F64" s="249"/>
      <c r="G64" s="56"/>
      <c r="H64" s="68" t="str">
        <f t="shared" si="1"/>
        <v/>
      </c>
      <c r="I64" s="18"/>
      <c r="J64" s="244"/>
      <c r="K64" s="246"/>
      <c r="L64" s="244"/>
      <c r="M64" s="245"/>
      <c r="N64" s="245"/>
      <c r="O64" s="246"/>
      <c r="P64" s="244"/>
      <c r="Q64" s="245"/>
      <c r="R64" s="245"/>
      <c r="S64" s="245"/>
      <c r="T64" s="245"/>
      <c r="U64" s="245"/>
      <c r="V64" s="245"/>
      <c r="W64" s="245"/>
      <c r="X64" s="245"/>
      <c r="Y64" s="246"/>
      <c r="Z64" s="281" t="str">
        <f>IF(P64="","",VLOOKUP(P64,'（使用しない）データ入力規則'!E64:F237,2,FALSE))</f>
        <v/>
      </c>
      <c r="AA64" s="282"/>
      <c r="AB64" s="69" t="str">
        <f t="shared" si="2"/>
        <v/>
      </c>
    </row>
    <row r="65" spans="2:28" ht="26.25" customHeight="1" x14ac:dyDescent="0.15">
      <c r="B65" s="247"/>
      <c r="C65" s="248"/>
      <c r="D65" s="248"/>
      <c r="E65" s="248"/>
      <c r="F65" s="249"/>
      <c r="G65" s="56"/>
      <c r="H65" s="68" t="str">
        <f t="shared" si="1"/>
        <v/>
      </c>
      <c r="I65" s="18"/>
      <c r="J65" s="244"/>
      <c r="K65" s="246"/>
      <c r="L65" s="244"/>
      <c r="M65" s="245"/>
      <c r="N65" s="245"/>
      <c r="O65" s="246"/>
      <c r="P65" s="244"/>
      <c r="Q65" s="245"/>
      <c r="R65" s="245"/>
      <c r="S65" s="245"/>
      <c r="T65" s="245"/>
      <c r="U65" s="245"/>
      <c r="V65" s="245"/>
      <c r="W65" s="245"/>
      <c r="X65" s="245"/>
      <c r="Y65" s="246"/>
      <c r="Z65" s="281" t="str">
        <f>IF(P65="","",VLOOKUP(P65,'（使用しない）データ入力規則'!E66:F238,2,FALSE))</f>
        <v/>
      </c>
      <c r="AA65" s="282"/>
      <c r="AB65" s="69" t="str">
        <f t="shared" si="2"/>
        <v/>
      </c>
    </row>
    <row r="66" spans="2:28" ht="26.25" customHeight="1" x14ac:dyDescent="0.15">
      <c r="B66" s="247"/>
      <c r="C66" s="248"/>
      <c r="D66" s="248"/>
      <c r="E66" s="248"/>
      <c r="F66" s="249"/>
      <c r="G66" s="56"/>
      <c r="H66" s="68" t="str">
        <f t="shared" ref="H66:H99" si="3">IF(G66="","","台")</f>
        <v/>
      </c>
      <c r="I66" s="18"/>
      <c r="J66" s="244"/>
      <c r="K66" s="246"/>
      <c r="L66" s="244"/>
      <c r="M66" s="245"/>
      <c r="N66" s="245"/>
      <c r="O66" s="246"/>
      <c r="P66" s="244"/>
      <c r="Q66" s="245"/>
      <c r="R66" s="245"/>
      <c r="S66" s="245"/>
      <c r="T66" s="245"/>
      <c r="U66" s="245"/>
      <c r="V66" s="245"/>
      <c r="W66" s="245"/>
      <c r="X66" s="245"/>
      <c r="Y66" s="246"/>
      <c r="Z66" s="281" t="str">
        <f>IF(P66="","",VLOOKUP(P66,'（使用しない）データ入力規則'!E67:F239,2,FALSE))</f>
        <v/>
      </c>
      <c r="AA66" s="282"/>
      <c r="AB66" s="69" t="str">
        <f t="shared" si="2"/>
        <v/>
      </c>
    </row>
    <row r="67" spans="2:28" ht="26.25" customHeight="1" x14ac:dyDescent="0.15">
      <c r="B67" s="247"/>
      <c r="C67" s="248"/>
      <c r="D67" s="248"/>
      <c r="E67" s="248"/>
      <c r="F67" s="249"/>
      <c r="G67" s="56"/>
      <c r="H67" s="68" t="str">
        <f t="shared" si="3"/>
        <v/>
      </c>
      <c r="I67" s="18"/>
      <c r="J67" s="244"/>
      <c r="K67" s="246"/>
      <c r="L67" s="244"/>
      <c r="M67" s="245"/>
      <c r="N67" s="245"/>
      <c r="O67" s="246"/>
      <c r="P67" s="244"/>
      <c r="Q67" s="245"/>
      <c r="R67" s="245"/>
      <c r="S67" s="245"/>
      <c r="T67" s="245"/>
      <c r="U67" s="245"/>
      <c r="V67" s="245"/>
      <c r="W67" s="245"/>
      <c r="X67" s="245"/>
      <c r="Y67" s="246"/>
      <c r="Z67" s="281" t="str">
        <f>IF(P67="","",VLOOKUP(P67,'（使用しない）データ入力規則'!E68:F240,2,FALSE))</f>
        <v/>
      </c>
      <c r="AA67" s="282"/>
      <c r="AB67" s="69" t="str">
        <f t="shared" si="2"/>
        <v/>
      </c>
    </row>
    <row r="68" spans="2:28" ht="26.25" customHeight="1" x14ac:dyDescent="0.15">
      <c r="B68" s="247"/>
      <c r="C68" s="248"/>
      <c r="D68" s="248"/>
      <c r="E68" s="248"/>
      <c r="F68" s="249"/>
      <c r="G68" s="56"/>
      <c r="H68" s="68" t="str">
        <f t="shared" si="3"/>
        <v/>
      </c>
      <c r="I68" s="18"/>
      <c r="J68" s="244"/>
      <c r="K68" s="246"/>
      <c r="L68" s="244"/>
      <c r="M68" s="245"/>
      <c r="N68" s="245"/>
      <c r="O68" s="246"/>
      <c r="P68" s="244"/>
      <c r="Q68" s="245"/>
      <c r="R68" s="245"/>
      <c r="S68" s="245"/>
      <c r="T68" s="245"/>
      <c r="U68" s="245"/>
      <c r="V68" s="245"/>
      <c r="W68" s="245"/>
      <c r="X68" s="245"/>
      <c r="Y68" s="246"/>
      <c r="Z68" s="281" t="str">
        <f>IF(P68="","",VLOOKUP(P68,'（使用しない）データ入力規則'!E69:F241,2,FALSE))</f>
        <v/>
      </c>
      <c r="AA68" s="282"/>
      <c r="AB68" s="69" t="str">
        <f t="shared" si="2"/>
        <v/>
      </c>
    </row>
    <row r="69" spans="2:28" ht="26.25" customHeight="1" x14ac:dyDescent="0.15">
      <c r="B69" s="247"/>
      <c r="C69" s="248"/>
      <c r="D69" s="248"/>
      <c r="E69" s="248"/>
      <c r="F69" s="249"/>
      <c r="G69" s="56"/>
      <c r="H69" s="68" t="str">
        <f t="shared" si="3"/>
        <v/>
      </c>
      <c r="I69" s="18"/>
      <c r="J69" s="244"/>
      <c r="K69" s="246"/>
      <c r="L69" s="244"/>
      <c r="M69" s="245"/>
      <c r="N69" s="245"/>
      <c r="O69" s="246"/>
      <c r="P69" s="244"/>
      <c r="Q69" s="245"/>
      <c r="R69" s="245"/>
      <c r="S69" s="245"/>
      <c r="T69" s="245"/>
      <c r="U69" s="245"/>
      <c r="V69" s="245"/>
      <c r="W69" s="245"/>
      <c r="X69" s="245"/>
      <c r="Y69" s="246"/>
      <c r="Z69" s="281" t="str">
        <f>IF(P69="","",VLOOKUP(P69,'（使用しない）データ入力規則'!E70:F242,2,FALSE))</f>
        <v/>
      </c>
      <c r="AA69" s="282"/>
      <c r="AB69" s="69" t="str">
        <f t="shared" si="2"/>
        <v/>
      </c>
    </row>
    <row r="70" spans="2:28" ht="26.25" customHeight="1" x14ac:dyDescent="0.15">
      <c r="B70" s="247"/>
      <c r="C70" s="248"/>
      <c r="D70" s="248"/>
      <c r="E70" s="248"/>
      <c r="F70" s="249"/>
      <c r="G70" s="56"/>
      <c r="H70" s="68" t="str">
        <f t="shared" si="3"/>
        <v/>
      </c>
      <c r="I70" s="18"/>
      <c r="J70" s="244"/>
      <c r="K70" s="246"/>
      <c r="L70" s="244"/>
      <c r="M70" s="245"/>
      <c r="N70" s="245"/>
      <c r="O70" s="246"/>
      <c r="P70" s="244"/>
      <c r="Q70" s="245"/>
      <c r="R70" s="245"/>
      <c r="S70" s="245"/>
      <c r="T70" s="245"/>
      <c r="U70" s="245"/>
      <c r="V70" s="245"/>
      <c r="W70" s="245"/>
      <c r="X70" s="245"/>
      <c r="Y70" s="246"/>
      <c r="Z70" s="281" t="str">
        <f>IF(P70="","",VLOOKUP(P70,'（使用しない）データ入力規則'!E71:F243,2,FALSE))</f>
        <v/>
      </c>
      <c r="AA70" s="282"/>
      <c r="AB70" s="69" t="str">
        <f t="shared" si="2"/>
        <v/>
      </c>
    </row>
    <row r="71" spans="2:28" ht="26.25" customHeight="1" x14ac:dyDescent="0.15">
      <c r="B71" s="247"/>
      <c r="C71" s="248"/>
      <c r="D71" s="248"/>
      <c r="E71" s="248"/>
      <c r="F71" s="249"/>
      <c r="G71" s="56"/>
      <c r="H71" s="68" t="str">
        <f t="shared" si="3"/>
        <v/>
      </c>
      <c r="I71" s="18"/>
      <c r="J71" s="244"/>
      <c r="K71" s="246"/>
      <c r="L71" s="244"/>
      <c r="M71" s="245"/>
      <c r="N71" s="245"/>
      <c r="O71" s="246"/>
      <c r="P71" s="244"/>
      <c r="Q71" s="245"/>
      <c r="R71" s="245"/>
      <c r="S71" s="245"/>
      <c r="T71" s="245"/>
      <c r="U71" s="245"/>
      <c r="V71" s="245"/>
      <c r="W71" s="245"/>
      <c r="X71" s="245"/>
      <c r="Y71" s="246"/>
      <c r="Z71" s="281" t="str">
        <f>IF(P71="","",VLOOKUP(P71,'（使用しない）データ入力規則'!E72:F244,2,FALSE))</f>
        <v/>
      </c>
      <c r="AA71" s="282"/>
      <c r="AB71" s="69" t="str">
        <f t="shared" si="2"/>
        <v/>
      </c>
    </row>
    <row r="72" spans="2:28" ht="26.25" customHeight="1" x14ac:dyDescent="0.15">
      <c r="B72" s="247"/>
      <c r="C72" s="248"/>
      <c r="D72" s="248"/>
      <c r="E72" s="248"/>
      <c r="F72" s="249"/>
      <c r="G72" s="56"/>
      <c r="H72" s="68" t="str">
        <f t="shared" si="3"/>
        <v/>
      </c>
      <c r="I72" s="18"/>
      <c r="J72" s="244"/>
      <c r="K72" s="246"/>
      <c r="L72" s="244"/>
      <c r="M72" s="245"/>
      <c r="N72" s="245"/>
      <c r="O72" s="246"/>
      <c r="P72" s="244"/>
      <c r="Q72" s="245"/>
      <c r="R72" s="245"/>
      <c r="S72" s="245"/>
      <c r="T72" s="245"/>
      <c r="U72" s="245"/>
      <c r="V72" s="245"/>
      <c r="W72" s="245"/>
      <c r="X72" s="245"/>
      <c r="Y72" s="246"/>
      <c r="Z72" s="281" t="str">
        <f>IF(P72="","",VLOOKUP(P72,'（使用しない）データ入力規則'!E73:F245,2,FALSE))</f>
        <v/>
      </c>
      <c r="AA72" s="282"/>
      <c r="AB72" s="69" t="str">
        <f t="shared" si="2"/>
        <v/>
      </c>
    </row>
    <row r="73" spans="2:28" ht="26.25" customHeight="1" x14ac:dyDescent="0.15">
      <c r="B73" s="247"/>
      <c r="C73" s="248"/>
      <c r="D73" s="248"/>
      <c r="E73" s="248"/>
      <c r="F73" s="249"/>
      <c r="G73" s="56"/>
      <c r="H73" s="68" t="str">
        <f t="shared" si="3"/>
        <v/>
      </c>
      <c r="I73" s="18"/>
      <c r="J73" s="244"/>
      <c r="K73" s="246"/>
      <c r="L73" s="244"/>
      <c r="M73" s="245"/>
      <c r="N73" s="245"/>
      <c r="O73" s="246"/>
      <c r="P73" s="244"/>
      <c r="Q73" s="245"/>
      <c r="R73" s="245"/>
      <c r="S73" s="245"/>
      <c r="T73" s="245"/>
      <c r="U73" s="245"/>
      <c r="V73" s="245"/>
      <c r="W73" s="245"/>
      <c r="X73" s="245"/>
      <c r="Y73" s="246"/>
      <c r="Z73" s="281" t="str">
        <f>IF(P73="","",VLOOKUP(P73,'（使用しない）データ入力規則'!E74:F246,2,FALSE))</f>
        <v/>
      </c>
      <c r="AA73" s="282"/>
      <c r="AB73" s="69" t="str">
        <f t="shared" si="2"/>
        <v/>
      </c>
    </row>
    <row r="74" spans="2:28" ht="26.25" customHeight="1" x14ac:dyDescent="0.15">
      <c r="B74" s="247"/>
      <c r="C74" s="248"/>
      <c r="D74" s="248"/>
      <c r="E74" s="248"/>
      <c r="F74" s="249"/>
      <c r="G74" s="56"/>
      <c r="H74" s="68" t="str">
        <f t="shared" si="3"/>
        <v/>
      </c>
      <c r="I74" s="18"/>
      <c r="J74" s="244"/>
      <c r="K74" s="246"/>
      <c r="L74" s="244"/>
      <c r="M74" s="245"/>
      <c r="N74" s="245"/>
      <c r="O74" s="246"/>
      <c r="P74" s="244"/>
      <c r="Q74" s="245"/>
      <c r="R74" s="245"/>
      <c r="S74" s="245"/>
      <c r="T74" s="245"/>
      <c r="U74" s="245"/>
      <c r="V74" s="245"/>
      <c r="W74" s="245"/>
      <c r="X74" s="245"/>
      <c r="Y74" s="246"/>
      <c r="Z74" s="281" t="str">
        <f>IF(P74="","",VLOOKUP(P74,'（使用しない）データ入力規則'!E75:F247,2,FALSE))</f>
        <v/>
      </c>
      <c r="AA74" s="282"/>
      <c r="AB74" s="69" t="str">
        <f t="shared" si="2"/>
        <v/>
      </c>
    </row>
    <row r="75" spans="2:28" ht="26.25" customHeight="1" x14ac:dyDescent="0.15">
      <c r="B75" s="247"/>
      <c r="C75" s="248"/>
      <c r="D75" s="248"/>
      <c r="E75" s="248"/>
      <c r="F75" s="249"/>
      <c r="G75" s="56"/>
      <c r="H75" s="68" t="str">
        <f t="shared" si="3"/>
        <v/>
      </c>
      <c r="I75" s="18"/>
      <c r="J75" s="244"/>
      <c r="K75" s="246"/>
      <c r="L75" s="244"/>
      <c r="M75" s="245"/>
      <c r="N75" s="245"/>
      <c r="O75" s="246"/>
      <c r="P75" s="244"/>
      <c r="Q75" s="245"/>
      <c r="R75" s="245"/>
      <c r="S75" s="245"/>
      <c r="T75" s="245"/>
      <c r="U75" s="245"/>
      <c r="V75" s="245"/>
      <c r="W75" s="245"/>
      <c r="X75" s="245"/>
      <c r="Y75" s="246"/>
      <c r="Z75" s="281" t="str">
        <f>IF(P75="","",VLOOKUP(P75,'（使用しない）データ入力規則'!E76:F248,2,FALSE))</f>
        <v/>
      </c>
      <c r="AA75" s="282"/>
      <c r="AB75" s="69" t="str">
        <f t="shared" si="2"/>
        <v/>
      </c>
    </row>
    <row r="76" spans="2:28" ht="26.25" customHeight="1" x14ac:dyDescent="0.15">
      <c r="B76" s="247"/>
      <c r="C76" s="248"/>
      <c r="D76" s="248"/>
      <c r="E76" s="248"/>
      <c r="F76" s="249"/>
      <c r="G76" s="56"/>
      <c r="H76" s="68" t="str">
        <f t="shared" si="3"/>
        <v/>
      </c>
      <c r="I76" s="18"/>
      <c r="J76" s="244"/>
      <c r="K76" s="246"/>
      <c r="L76" s="244"/>
      <c r="M76" s="245"/>
      <c r="N76" s="245"/>
      <c r="O76" s="246"/>
      <c r="P76" s="244"/>
      <c r="Q76" s="245"/>
      <c r="R76" s="245"/>
      <c r="S76" s="245"/>
      <c r="T76" s="245"/>
      <c r="U76" s="245"/>
      <c r="V76" s="245"/>
      <c r="W76" s="245"/>
      <c r="X76" s="245"/>
      <c r="Y76" s="246"/>
      <c r="Z76" s="281" t="str">
        <f>IF(P76="","",VLOOKUP(P76,'（使用しない）データ入力規則'!E77:F249,2,FALSE))</f>
        <v/>
      </c>
      <c r="AA76" s="282"/>
      <c r="AB76" s="69" t="str">
        <f t="shared" si="2"/>
        <v/>
      </c>
    </row>
    <row r="77" spans="2:28" ht="26.25" customHeight="1" x14ac:dyDescent="0.15">
      <c r="B77" s="247"/>
      <c r="C77" s="248"/>
      <c r="D77" s="248"/>
      <c r="E77" s="248"/>
      <c r="F77" s="249"/>
      <c r="G77" s="56"/>
      <c r="H77" s="68" t="str">
        <f t="shared" si="3"/>
        <v/>
      </c>
      <c r="I77" s="18"/>
      <c r="J77" s="244"/>
      <c r="K77" s="246"/>
      <c r="L77" s="244"/>
      <c r="M77" s="245"/>
      <c r="N77" s="245"/>
      <c r="O77" s="246"/>
      <c r="P77" s="244"/>
      <c r="Q77" s="245"/>
      <c r="R77" s="245"/>
      <c r="S77" s="245"/>
      <c r="T77" s="245"/>
      <c r="U77" s="245"/>
      <c r="V77" s="245"/>
      <c r="W77" s="245"/>
      <c r="X77" s="245"/>
      <c r="Y77" s="246"/>
      <c r="Z77" s="281" t="str">
        <f>IF(P77="","",VLOOKUP(P77,'（使用しない）データ入力規則'!E78:F250,2,FALSE))</f>
        <v/>
      </c>
      <c r="AA77" s="282"/>
      <c r="AB77" s="69" t="str">
        <f t="shared" si="2"/>
        <v/>
      </c>
    </row>
    <row r="78" spans="2:28" ht="26.25" customHeight="1" x14ac:dyDescent="0.15">
      <c r="B78" s="247"/>
      <c r="C78" s="248"/>
      <c r="D78" s="248"/>
      <c r="E78" s="248"/>
      <c r="F78" s="249"/>
      <c r="G78" s="56"/>
      <c r="H78" s="68" t="str">
        <f t="shared" si="3"/>
        <v/>
      </c>
      <c r="I78" s="18"/>
      <c r="J78" s="244"/>
      <c r="K78" s="246"/>
      <c r="L78" s="244"/>
      <c r="M78" s="245"/>
      <c r="N78" s="245"/>
      <c r="O78" s="246"/>
      <c r="P78" s="244"/>
      <c r="Q78" s="245"/>
      <c r="R78" s="245"/>
      <c r="S78" s="245"/>
      <c r="T78" s="245"/>
      <c r="U78" s="245"/>
      <c r="V78" s="245"/>
      <c r="W78" s="245"/>
      <c r="X78" s="245"/>
      <c r="Y78" s="246"/>
      <c r="Z78" s="281" t="str">
        <f>IF(P78="","",VLOOKUP(P78,'（使用しない）データ入力規則'!E79:F251,2,FALSE))</f>
        <v/>
      </c>
      <c r="AA78" s="282"/>
      <c r="AB78" s="69" t="str">
        <f t="shared" si="2"/>
        <v/>
      </c>
    </row>
    <row r="79" spans="2:28" ht="26.25" customHeight="1" x14ac:dyDescent="0.15">
      <c r="B79" s="247"/>
      <c r="C79" s="248"/>
      <c r="D79" s="248"/>
      <c r="E79" s="248"/>
      <c r="F79" s="249"/>
      <c r="G79" s="56"/>
      <c r="H79" s="68" t="str">
        <f t="shared" si="3"/>
        <v/>
      </c>
      <c r="I79" s="18"/>
      <c r="J79" s="244"/>
      <c r="K79" s="246"/>
      <c r="L79" s="244"/>
      <c r="M79" s="245"/>
      <c r="N79" s="245"/>
      <c r="O79" s="246"/>
      <c r="P79" s="244"/>
      <c r="Q79" s="245"/>
      <c r="R79" s="245"/>
      <c r="S79" s="245"/>
      <c r="T79" s="245"/>
      <c r="U79" s="245"/>
      <c r="V79" s="245"/>
      <c r="W79" s="245"/>
      <c r="X79" s="245"/>
      <c r="Y79" s="246"/>
      <c r="Z79" s="281" t="str">
        <f>IF(P79="","",VLOOKUP(P79,'（使用しない）データ入力規則'!E80:F252,2,FALSE))</f>
        <v/>
      </c>
      <c r="AA79" s="282"/>
      <c r="AB79" s="69" t="str">
        <f t="shared" si="2"/>
        <v/>
      </c>
    </row>
    <row r="80" spans="2:28" ht="26.25" customHeight="1" x14ac:dyDescent="0.15">
      <c r="B80" s="247"/>
      <c r="C80" s="248"/>
      <c r="D80" s="248"/>
      <c r="E80" s="248"/>
      <c r="F80" s="249"/>
      <c r="G80" s="56"/>
      <c r="H80" s="68" t="str">
        <f t="shared" si="3"/>
        <v/>
      </c>
      <c r="I80" s="18"/>
      <c r="J80" s="244"/>
      <c r="K80" s="246"/>
      <c r="L80" s="244"/>
      <c r="M80" s="245"/>
      <c r="N80" s="245"/>
      <c r="O80" s="246"/>
      <c r="P80" s="244"/>
      <c r="Q80" s="245"/>
      <c r="R80" s="245"/>
      <c r="S80" s="245"/>
      <c r="T80" s="245"/>
      <c r="U80" s="245"/>
      <c r="V80" s="245"/>
      <c r="W80" s="245"/>
      <c r="X80" s="245"/>
      <c r="Y80" s="246"/>
      <c r="Z80" s="281" t="str">
        <f>IF(P80="","",VLOOKUP(P80,'（使用しない）データ入力規則'!E81:F253,2,FALSE))</f>
        <v/>
      </c>
      <c r="AA80" s="282"/>
      <c r="AB80" s="69" t="str">
        <f t="shared" si="2"/>
        <v/>
      </c>
    </row>
    <row r="81" spans="2:28" ht="26.25" customHeight="1" x14ac:dyDescent="0.15">
      <c r="B81" s="247"/>
      <c r="C81" s="248"/>
      <c r="D81" s="248"/>
      <c r="E81" s="248"/>
      <c r="F81" s="249"/>
      <c r="G81" s="56"/>
      <c r="H81" s="68" t="str">
        <f t="shared" si="3"/>
        <v/>
      </c>
      <c r="I81" s="18"/>
      <c r="J81" s="244"/>
      <c r="K81" s="246"/>
      <c r="L81" s="244"/>
      <c r="M81" s="245"/>
      <c r="N81" s="245"/>
      <c r="O81" s="246"/>
      <c r="P81" s="244"/>
      <c r="Q81" s="245"/>
      <c r="R81" s="245"/>
      <c r="S81" s="245"/>
      <c r="T81" s="245"/>
      <c r="U81" s="245"/>
      <c r="V81" s="245"/>
      <c r="W81" s="245"/>
      <c r="X81" s="245"/>
      <c r="Y81" s="246"/>
      <c r="Z81" s="281" t="str">
        <f>IF(P81="","",VLOOKUP(P81,'（使用しない）データ入力規則'!E82:F254,2,FALSE))</f>
        <v/>
      </c>
      <c r="AA81" s="282"/>
      <c r="AB81" s="69" t="str">
        <f t="shared" si="2"/>
        <v/>
      </c>
    </row>
    <row r="82" spans="2:28" ht="26.25" customHeight="1" x14ac:dyDescent="0.15">
      <c r="B82" s="247"/>
      <c r="C82" s="248"/>
      <c r="D82" s="248"/>
      <c r="E82" s="248"/>
      <c r="F82" s="249"/>
      <c r="G82" s="56"/>
      <c r="H82" s="68" t="str">
        <f t="shared" si="3"/>
        <v/>
      </c>
      <c r="I82" s="18"/>
      <c r="J82" s="244"/>
      <c r="K82" s="246"/>
      <c r="L82" s="244"/>
      <c r="M82" s="245"/>
      <c r="N82" s="245"/>
      <c r="O82" s="246"/>
      <c r="P82" s="244"/>
      <c r="Q82" s="245"/>
      <c r="R82" s="245"/>
      <c r="S82" s="245"/>
      <c r="T82" s="245"/>
      <c r="U82" s="245"/>
      <c r="V82" s="245"/>
      <c r="W82" s="245"/>
      <c r="X82" s="245"/>
      <c r="Y82" s="246"/>
      <c r="Z82" s="281" t="str">
        <f>IF(P82="","",VLOOKUP(P82,'（使用しない）データ入力規則'!E83:F255,2,FALSE))</f>
        <v/>
      </c>
      <c r="AA82" s="282"/>
      <c r="AB82" s="69" t="str">
        <f t="shared" si="2"/>
        <v/>
      </c>
    </row>
    <row r="83" spans="2:28" ht="26.25" customHeight="1" x14ac:dyDescent="0.15">
      <c r="B83" s="247"/>
      <c r="C83" s="248"/>
      <c r="D83" s="248"/>
      <c r="E83" s="248"/>
      <c r="F83" s="249"/>
      <c r="G83" s="56"/>
      <c r="H83" s="68" t="str">
        <f t="shared" si="3"/>
        <v/>
      </c>
      <c r="I83" s="18"/>
      <c r="J83" s="244"/>
      <c r="K83" s="246"/>
      <c r="L83" s="244"/>
      <c r="M83" s="245"/>
      <c r="N83" s="245"/>
      <c r="O83" s="246"/>
      <c r="P83" s="244"/>
      <c r="Q83" s="245"/>
      <c r="R83" s="245"/>
      <c r="S83" s="245"/>
      <c r="T83" s="245"/>
      <c r="U83" s="245"/>
      <c r="V83" s="245"/>
      <c r="W83" s="245"/>
      <c r="X83" s="245"/>
      <c r="Y83" s="246"/>
      <c r="Z83" s="281" t="str">
        <f>IF(P83="","",VLOOKUP(P83,'（使用しない）データ入力規則'!E84:F256,2,FALSE))</f>
        <v/>
      </c>
      <c r="AA83" s="282"/>
      <c r="AB83" s="69" t="str">
        <f t="shared" si="2"/>
        <v/>
      </c>
    </row>
    <row r="84" spans="2:28" ht="26.25" customHeight="1" x14ac:dyDescent="0.15">
      <c r="B84" s="247"/>
      <c r="C84" s="248"/>
      <c r="D84" s="248"/>
      <c r="E84" s="248"/>
      <c r="F84" s="249"/>
      <c r="G84" s="56"/>
      <c r="H84" s="68" t="str">
        <f t="shared" si="3"/>
        <v/>
      </c>
      <c r="I84" s="18"/>
      <c r="J84" s="244"/>
      <c r="K84" s="246"/>
      <c r="L84" s="244"/>
      <c r="M84" s="245"/>
      <c r="N84" s="245"/>
      <c r="O84" s="246"/>
      <c r="P84" s="244"/>
      <c r="Q84" s="245"/>
      <c r="R84" s="245"/>
      <c r="S84" s="245"/>
      <c r="T84" s="245"/>
      <c r="U84" s="245"/>
      <c r="V84" s="245"/>
      <c r="W84" s="245"/>
      <c r="X84" s="245"/>
      <c r="Y84" s="246"/>
      <c r="Z84" s="281" t="str">
        <f>IF(P84="","",VLOOKUP(P84,'（使用しない）データ入力規則'!E85:F257,2,FALSE))</f>
        <v/>
      </c>
      <c r="AA84" s="282"/>
      <c r="AB84" s="69" t="str">
        <f t="shared" si="2"/>
        <v/>
      </c>
    </row>
    <row r="85" spans="2:28" ht="26.25" customHeight="1" x14ac:dyDescent="0.15">
      <c r="B85" s="247"/>
      <c r="C85" s="248"/>
      <c r="D85" s="248"/>
      <c r="E85" s="248"/>
      <c r="F85" s="249"/>
      <c r="G85" s="56"/>
      <c r="H85" s="68" t="str">
        <f t="shared" si="3"/>
        <v/>
      </c>
      <c r="I85" s="18"/>
      <c r="J85" s="244"/>
      <c r="K85" s="246"/>
      <c r="L85" s="244"/>
      <c r="M85" s="245"/>
      <c r="N85" s="245"/>
      <c r="O85" s="246"/>
      <c r="P85" s="244"/>
      <c r="Q85" s="245"/>
      <c r="R85" s="245"/>
      <c r="S85" s="245"/>
      <c r="T85" s="245"/>
      <c r="U85" s="245"/>
      <c r="V85" s="245"/>
      <c r="W85" s="245"/>
      <c r="X85" s="245"/>
      <c r="Y85" s="246"/>
      <c r="Z85" s="281" t="str">
        <f>IF(P85="","",VLOOKUP(P85,'（使用しない）データ入力規則'!E86:F258,2,FALSE))</f>
        <v/>
      </c>
      <c r="AA85" s="282"/>
      <c r="AB85" s="69" t="str">
        <f t="shared" si="2"/>
        <v/>
      </c>
    </row>
    <row r="86" spans="2:28" ht="26.25" customHeight="1" x14ac:dyDescent="0.15">
      <c r="B86" s="247"/>
      <c r="C86" s="248"/>
      <c r="D86" s="248"/>
      <c r="E86" s="248"/>
      <c r="F86" s="249"/>
      <c r="G86" s="56"/>
      <c r="H86" s="68" t="str">
        <f t="shared" si="3"/>
        <v/>
      </c>
      <c r="I86" s="18"/>
      <c r="J86" s="244"/>
      <c r="K86" s="246"/>
      <c r="L86" s="244"/>
      <c r="M86" s="245"/>
      <c r="N86" s="245"/>
      <c r="O86" s="246"/>
      <c r="P86" s="244"/>
      <c r="Q86" s="245"/>
      <c r="R86" s="245"/>
      <c r="S86" s="245"/>
      <c r="T86" s="245"/>
      <c r="U86" s="245"/>
      <c r="V86" s="245"/>
      <c r="W86" s="245"/>
      <c r="X86" s="245"/>
      <c r="Y86" s="246"/>
      <c r="Z86" s="281" t="str">
        <f>IF(P86="","",VLOOKUP(P86,'（使用しない）データ入力規則'!E87:F259,2,FALSE))</f>
        <v/>
      </c>
      <c r="AA86" s="282"/>
      <c r="AB86" s="69" t="str">
        <f t="shared" si="2"/>
        <v/>
      </c>
    </row>
    <row r="87" spans="2:28" ht="26.25" customHeight="1" x14ac:dyDescent="0.15">
      <c r="B87" s="247"/>
      <c r="C87" s="248"/>
      <c r="D87" s="248"/>
      <c r="E87" s="248"/>
      <c r="F87" s="249"/>
      <c r="G87" s="56"/>
      <c r="H87" s="68" t="str">
        <f t="shared" si="3"/>
        <v/>
      </c>
      <c r="I87" s="18"/>
      <c r="J87" s="244"/>
      <c r="K87" s="246"/>
      <c r="L87" s="244"/>
      <c r="M87" s="245"/>
      <c r="N87" s="245"/>
      <c r="O87" s="246"/>
      <c r="P87" s="244"/>
      <c r="Q87" s="245"/>
      <c r="R87" s="245"/>
      <c r="S87" s="245"/>
      <c r="T87" s="245"/>
      <c r="U87" s="245"/>
      <c r="V87" s="245"/>
      <c r="W87" s="245"/>
      <c r="X87" s="245"/>
      <c r="Y87" s="246"/>
      <c r="Z87" s="281" t="str">
        <f>IF(P87="","",VLOOKUP(P87,'（使用しない）データ入力規則'!E88:F260,2,FALSE))</f>
        <v/>
      </c>
      <c r="AA87" s="282"/>
      <c r="AB87" s="69" t="str">
        <f t="shared" si="2"/>
        <v/>
      </c>
    </row>
    <row r="88" spans="2:28" ht="26.25" customHeight="1" x14ac:dyDescent="0.15">
      <c r="B88" s="247"/>
      <c r="C88" s="248"/>
      <c r="D88" s="248"/>
      <c r="E88" s="248"/>
      <c r="F88" s="249"/>
      <c r="G88" s="56"/>
      <c r="H88" s="68" t="str">
        <f t="shared" si="3"/>
        <v/>
      </c>
      <c r="I88" s="18"/>
      <c r="J88" s="244"/>
      <c r="K88" s="246"/>
      <c r="L88" s="244"/>
      <c r="M88" s="245"/>
      <c r="N88" s="245"/>
      <c r="O88" s="246"/>
      <c r="P88" s="244"/>
      <c r="Q88" s="245"/>
      <c r="R88" s="245"/>
      <c r="S88" s="245"/>
      <c r="T88" s="245"/>
      <c r="U88" s="245"/>
      <c r="V88" s="245"/>
      <c r="W88" s="245"/>
      <c r="X88" s="245"/>
      <c r="Y88" s="246"/>
      <c r="Z88" s="281" t="str">
        <f>IF(P88="","",VLOOKUP(P88,'（使用しない）データ入力規則'!E89:F261,2,FALSE))</f>
        <v/>
      </c>
      <c r="AA88" s="282"/>
      <c r="AB88" s="69" t="str">
        <f t="shared" si="2"/>
        <v/>
      </c>
    </row>
    <row r="89" spans="2:28" ht="26.25" customHeight="1" x14ac:dyDescent="0.15">
      <c r="B89" s="247"/>
      <c r="C89" s="248"/>
      <c r="D89" s="248"/>
      <c r="E89" s="248"/>
      <c r="F89" s="249"/>
      <c r="G89" s="56"/>
      <c r="H89" s="68" t="str">
        <f t="shared" si="3"/>
        <v/>
      </c>
      <c r="I89" s="18"/>
      <c r="J89" s="244"/>
      <c r="K89" s="246"/>
      <c r="L89" s="244"/>
      <c r="M89" s="245"/>
      <c r="N89" s="245"/>
      <c r="O89" s="246"/>
      <c r="P89" s="244"/>
      <c r="Q89" s="245"/>
      <c r="R89" s="245"/>
      <c r="S89" s="245"/>
      <c r="T89" s="245"/>
      <c r="U89" s="245"/>
      <c r="V89" s="245"/>
      <c r="W89" s="245"/>
      <c r="X89" s="245"/>
      <c r="Y89" s="246"/>
      <c r="Z89" s="281" t="str">
        <f>IF(P89="","",VLOOKUP(P89,'（使用しない）データ入力規則'!E90:F262,2,FALSE))</f>
        <v/>
      </c>
      <c r="AA89" s="282"/>
      <c r="AB89" s="69" t="str">
        <f t="shared" si="2"/>
        <v/>
      </c>
    </row>
    <row r="90" spans="2:28" ht="26.25" customHeight="1" x14ac:dyDescent="0.15">
      <c r="B90" s="247"/>
      <c r="C90" s="248"/>
      <c r="D90" s="248"/>
      <c r="E90" s="248"/>
      <c r="F90" s="249"/>
      <c r="G90" s="56"/>
      <c r="H90" s="68" t="str">
        <f t="shared" si="3"/>
        <v/>
      </c>
      <c r="I90" s="18"/>
      <c r="J90" s="244"/>
      <c r="K90" s="246"/>
      <c r="L90" s="244"/>
      <c r="M90" s="245"/>
      <c r="N90" s="245"/>
      <c r="O90" s="246"/>
      <c r="P90" s="244"/>
      <c r="Q90" s="245"/>
      <c r="R90" s="245"/>
      <c r="S90" s="245"/>
      <c r="T90" s="245"/>
      <c r="U90" s="245"/>
      <c r="V90" s="245"/>
      <c r="W90" s="245"/>
      <c r="X90" s="245"/>
      <c r="Y90" s="246"/>
      <c r="Z90" s="281" t="str">
        <f>IF(P90="","",VLOOKUP(P90,'（使用しない）データ入力規則'!E91:F263,2,FALSE))</f>
        <v/>
      </c>
      <c r="AA90" s="282"/>
      <c r="AB90" s="69" t="str">
        <f t="shared" si="2"/>
        <v/>
      </c>
    </row>
    <row r="91" spans="2:28" ht="26.25" customHeight="1" x14ac:dyDescent="0.15">
      <c r="B91" s="247"/>
      <c r="C91" s="248"/>
      <c r="D91" s="248"/>
      <c r="E91" s="248"/>
      <c r="F91" s="249"/>
      <c r="G91" s="56"/>
      <c r="H91" s="68" t="str">
        <f t="shared" si="3"/>
        <v/>
      </c>
      <c r="I91" s="18"/>
      <c r="J91" s="244"/>
      <c r="K91" s="246"/>
      <c r="L91" s="244"/>
      <c r="M91" s="245"/>
      <c r="N91" s="245"/>
      <c r="O91" s="246"/>
      <c r="P91" s="244"/>
      <c r="Q91" s="245"/>
      <c r="R91" s="245"/>
      <c r="S91" s="245"/>
      <c r="T91" s="245"/>
      <c r="U91" s="245"/>
      <c r="V91" s="245"/>
      <c r="W91" s="245"/>
      <c r="X91" s="245"/>
      <c r="Y91" s="246"/>
      <c r="Z91" s="281" t="str">
        <f>IF(P91="","",VLOOKUP(P91,'（使用しない）データ入力規則'!E92:F264,2,FALSE))</f>
        <v/>
      </c>
      <c r="AA91" s="282"/>
      <c r="AB91" s="69" t="str">
        <f t="shared" ref="AB91:AB99" si="4">IF(B91="","","全館")</f>
        <v/>
      </c>
    </row>
    <row r="92" spans="2:28" ht="26.25" customHeight="1" x14ac:dyDescent="0.15">
      <c r="B92" s="247"/>
      <c r="C92" s="248"/>
      <c r="D92" s="248"/>
      <c r="E92" s="248"/>
      <c r="F92" s="249"/>
      <c r="G92" s="56"/>
      <c r="H92" s="68" t="str">
        <f t="shared" si="3"/>
        <v/>
      </c>
      <c r="I92" s="18"/>
      <c r="J92" s="244"/>
      <c r="K92" s="246"/>
      <c r="L92" s="244"/>
      <c r="M92" s="245"/>
      <c r="N92" s="245"/>
      <c r="O92" s="246"/>
      <c r="P92" s="244"/>
      <c r="Q92" s="245"/>
      <c r="R92" s="245"/>
      <c r="S92" s="245"/>
      <c r="T92" s="245"/>
      <c r="U92" s="245"/>
      <c r="V92" s="245"/>
      <c r="W92" s="245"/>
      <c r="X92" s="245"/>
      <c r="Y92" s="246"/>
      <c r="Z92" s="281" t="str">
        <f>IF(P92="","",VLOOKUP(P92,'（使用しない）データ入力規則'!E93:F265,2,FALSE))</f>
        <v/>
      </c>
      <c r="AA92" s="282"/>
      <c r="AB92" s="69" t="str">
        <f t="shared" si="4"/>
        <v/>
      </c>
    </row>
    <row r="93" spans="2:28" ht="26.25" customHeight="1" x14ac:dyDescent="0.15">
      <c r="B93" s="247"/>
      <c r="C93" s="248"/>
      <c r="D93" s="248"/>
      <c r="E93" s="248"/>
      <c r="F93" s="249"/>
      <c r="G93" s="56"/>
      <c r="H93" s="68" t="str">
        <f t="shared" si="3"/>
        <v/>
      </c>
      <c r="I93" s="18"/>
      <c r="J93" s="244"/>
      <c r="K93" s="246"/>
      <c r="L93" s="244"/>
      <c r="M93" s="245"/>
      <c r="N93" s="245"/>
      <c r="O93" s="246"/>
      <c r="P93" s="244"/>
      <c r="Q93" s="245"/>
      <c r="R93" s="245"/>
      <c r="S93" s="245"/>
      <c r="T93" s="245"/>
      <c r="U93" s="245"/>
      <c r="V93" s="245"/>
      <c r="W93" s="245"/>
      <c r="X93" s="245"/>
      <c r="Y93" s="246"/>
      <c r="Z93" s="281" t="str">
        <f>IF(P93="","",VLOOKUP(P93,'（使用しない）データ入力規則'!E94:F266,2,FALSE))</f>
        <v/>
      </c>
      <c r="AA93" s="282"/>
      <c r="AB93" s="69" t="str">
        <f t="shared" si="4"/>
        <v/>
      </c>
    </row>
    <row r="94" spans="2:28" ht="26.25" customHeight="1" x14ac:dyDescent="0.15">
      <c r="B94" s="247"/>
      <c r="C94" s="248"/>
      <c r="D94" s="248"/>
      <c r="E94" s="248"/>
      <c r="F94" s="249"/>
      <c r="G94" s="56"/>
      <c r="H94" s="68" t="str">
        <f t="shared" si="3"/>
        <v/>
      </c>
      <c r="I94" s="18"/>
      <c r="J94" s="244"/>
      <c r="K94" s="246"/>
      <c r="L94" s="244"/>
      <c r="M94" s="245"/>
      <c r="N94" s="245"/>
      <c r="O94" s="246"/>
      <c r="P94" s="244"/>
      <c r="Q94" s="245"/>
      <c r="R94" s="245"/>
      <c r="S94" s="245"/>
      <c r="T94" s="245"/>
      <c r="U94" s="245"/>
      <c r="V94" s="245"/>
      <c r="W94" s="245"/>
      <c r="X94" s="245"/>
      <c r="Y94" s="246"/>
      <c r="Z94" s="281" t="str">
        <f>IF(P94="","",VLOOKUP(P94,'（使用しない）データ入力規則'!E95:F267,2,FALSE))</f>
        <v/>
      </c>
      <c r="AA94" s="282"/>
      <c r="AB94" s="69" t="str">
        <f t="shared" si="4"/>
        <v/>
      </c>
    </row>
    <row r="95" spans="2:28" ht="26.25" customHeight="1" x14ac:dyDescent="0.15">
      <c r="B95" s="247"/>
      <c r="C95" s="248"/>
      <c r="D95" s="248"/>
      <c r="E95" s="248"/>
      <c r="F95" s="249"/>
      <c r="G95" s="56"/>
      <c r="H95" s="68" t="str">
        <f t="shared" si="3"/>
        <v/>
      </c>
      <c r="I95" s="18"/>
      <c r="J95" s="244"/>
      <c r="K95" s="246"/>
      <c r="L95" s="244"/>
      <c r="M95" s="245"/>
      <c r="N95" s="245"/>
      <c r="O95" s="246"/>
      <c r="P95" s="244"/>
      <c r="Q95" s="245"/>
      <c r="R95" s="245"/>
      <c r="S95" s="245"/>
      <c r="T95" s="245"/>
      <c r="U95" s="245"/>
      <c r="V95" s="245"/>
      <c r="W95" s="245"/>
      <c r="X95" s="245"/>
      <c r="Y95" s="246"/>
      <c r="Z95" s="281" t="str">
        <f>IF(P95="","",VLOOKUP(P95,'（使用しない）データ入力規則'!E96:F268,2,FALSE))</f>
        <v/>
      </c>
      <c r="AA95" s="282"/>
      <c r="AB95" s="69" t="str">
        <f t="shared" si="4"/>
        <v/>
      </c>
    </row>
    <row r="96" spans="2:28" ht="26.25" customHeight="1" x14ac:dyDescent="0.15">
      <c r="B96" s="247"/>
      <c r="C96" s="248"/>
      <c r="D96" s="248"/>
      <c r="E96" s="248"/>
      <c r="F96" s="249"/>
      <c r="G96" s="56"/>
      <c r="H96" s="68" t="str">
        <f t="shared" si="3"/>
        <v/>
      </c>
      <c r="I96" s="18"/>
      <c r="J96" s="244"/>
      <c r="K96" s="246"/>
      <c r="L96" s="244"/>
      <c r="M96" s="245"/>
      <c r="N96" s="245"/>
      <c r="O96" s="246"/>
      <c r="P96" s="244"/>
      <c r="Q96" s="245"/>
      <c r="R96" s="245"/>
      <c r="S96" s="245"/>
      <c r="T96" s="245"/>
      <c r="U96" s="245"/>
      <c r="V96" s="245"/>
      <c r="W96" s="245"/>
      <c r="X96" s="245"/>
      <c r="Y96" s="246"/>
      <c r="Z96" s="281" t="str">
        <f>IF(P96="","",VLOOKUP(P96,'（使用しない）データ入力規則'!E97:F269,2,FALSE))</f>
        <v/>
      </c>
      <c r="AA96" s="282"/>
      <c r="AB96" s="69" t="str">
        <f t="shared" si="4"/>
        <v/>
      </c>
    </row>
    <row r="97" spans="2:28" ht="26.25" customHeight="1" x14ac:dyDescent="0.15">
      <c r="B97" s="247"/>
      <c r="C97" s="248"/>
      <c r="D97" s="248"/>
      <c r="E97" s="248"/>
      <c r="F97" s="249"/>
      <c r="G97" s="56"/>
      <c r="H97" s="68" t="str">
        <f t="shared" si="3"/>
        <v/>
      </c>
      <c r="I97" s="18"/>
      <c r="J97" s="244"/>
      <c r="K97" s="246"/>
      <c r="L97" s="244"/>
      <c r="M97" s="245"/>
      <c r="N97" s="245"/>
      <c r="O97" s="246"/>
      <c r="P97" s="244"/>
      <c r="Q97" s="245"/>
      <c r="R97" s="245"/>
      <c r="S97" s="245"/>
      <c r="T97" s="245"/>
      <c r="U97" s="245"/>
      <c r="V97" s="245"/>
      <c r="W97" s="245"/>
      <c r="X97" s="245"/>
      <c r="Y97" s="246"/>
      <c r="Z97" s="281" t="str">
        <f>IF(P97="","",VLOOKUP(P97,'（使用しない）データ入力規則'!E98:F270,2,FALSE))</f>
        <v/>
      </c>
      <c r="AA97" s="282"/>
      <c r="AB97" s="69" t="str">
        <f t="shared" si="4"/>
        <v/>
      </c>
    </row>
    <row r="98" spans="2:28" ht="26.25" customHeight="1" x14ac:dyDescent="0.15">
      <c r="B98" s="247"/>
      <c r="C98" s="248"/>
      <c r="D98" s="248"/>
      <c r="E98" s="248"/>
      <c r="F98" s="249"/>
      <c r="G98" s="56"/>
      <c r="H98" s="68" t="str">
        <f t="shared" si="3"/>
        <v/>
      </c>
      <c r="I98" s="18"/>
      <c r="J98" s="244"/>
      <c r="K98" s="246"/>
      <c r="L98" s="244"/>
      <c r="M98" s="245"/>
      <c r="N98" s="245"/>
      <c r="O98" s="246"/>
      <c r="P98" s="244"/>
      <c r="Q98" s="245"/>
      <c r="R98" s="245"/>
      <c r="S98" s="245"/>
      <c r="T98" s="245"/>
      <c r="U98" s="245"/>
      <c r="V98" s="245"/>
      <c r="W98" s="245"/>
      <c r="X98" s="245"/>
      <c r="Y98" s="246"/>
      <c r="Z98" s="281" t="str">
        <f>IF(P98="","",VLOOKUP(P98,'（使用しない）データ入力規則'!E99:F271,2,FALSE))</f>
        <v/>
      </c>
      <c r="AA98" s="282"/>
      <c r="AB98" s="69" t="str">
        <f t="shared" si="4"/>
        <v/>
      </c>
    </row>
    <row r="99" spans="2:28" ht="26.25" customHeight="1" x14ac:dyDescent="0.15">
      <c r="B99" s="247"/>
      <c r="C99" s="248"/>
      <c r="D99" s="248"/>
      <c r="E99" s="248"/>
      <c r="F99" s="249"/>
      <c r="G99" s="56"/>
      <c r="H99" s="68" t="str">
        <f t="shared" si="3"/>
        <v/>
      </c>
      <c r="I99" s="18"/>
      <c r="J99" s="244"/>
      <c r="K99" s="246"/>
      <c r="L99" s="244"/>
      <c r="M99" s="245"/>
      <c r="N99" s="245"/>
      <c r="O99" s="246"/>
      <c r="P99" s="244"/>
      <c r="Q99" s="245"/>
      <c r="R99" s="245"/>
      <c r="S99" s="245"/>
      <c r="T99" s="245"/>
      <c r="U99" s="245"/>
      <c r="V99" s="245"/>
      <c r="W99" s="245"/>
      <c r="X99" s="245"/>
      <c r="Y99" s="246"/>
      <c r="Z99" s="281" t="str">
        <f>IF(P99="","",VLOOKUP(P99,'（使用しない）データ入力規則'!E100:F272,2,FALSE))</f>
        <v/>
      </c>
      <c r="AA99" s="282"/>
      <c r="AB99" s="69" t="str">
        <f t="shared" si="4"/>
        <v/>
      </c>
    </row>
  </sheetData>
  <protectedRanges>
    <protectedRange sqref="E4:V6 G7 O7 B22:G99 I22:Y99 I11:Y14 B11:G14 I15:Y19 B15:G19 I20:Y21 B20:G21" name="範囲1"/>
  </protectedRanges>
  <mergeCells count="459">
    <mergeCell ref="B2:AB2"/>
    <mergeCell ref="B4:D4"/>
    <mergeCell ref="E4:T4"/>
    <mergeCell ref="B5:D5"/>
    <mergeCell ref="E5:T5"/>
    <mergeCell ref="B6:D6"/>
    <mergeCell ref="E6:T6"/>
    <mergeCell ref="B10:F10"/>
    <mergeCell ref="G10:H10"/>
    <mergeCell ref="J10:K10"/>
    <mergeCell ref="L10:O10"/>
    <mergeCell ref="P10:Y10"/>
    <mergeCell ref="Z10:AA10"/>
    <mergeCell ref="B7:D7"/>
    <mergeCell ref="E7:F7"/>
    <mergeCell ref="G7:L7"/>
    <mergeCell ref="M7:N7"/>
    <mergeCell ref="O7:T7"/>
    <mergeCell ref="B9:AB9"/>
    <mergeCell ref="B11:F11"/>
    <mergeCell ref="J11:K11"/>
    <mergeCell ref="L11:O11"/>
    <mergeCell ref="P11:Y11"/>
    <mergeCell ref="Z11:AA11"/>
    <mergeCell ref="B12:F12"/>
    <mergeCell ref="J12:K12"/>
    <mergeCell ref="L12:O12"/>
    <mergeCell ref="P12:Y12"/>
    <mergeCell ref="Z12:AA12"/>
    <mergeCell ref="B15:F15"/>
    <mergeCell ref="J15:K15"/>
    <mergeCell ref="L15:O15"/>
    <mergeCell ref="P15:Y15"/>
    <mergeCell ref="Z15:AA15"/>
    <mergeCell ref="B13:F13"/>
    <mergeCell ref="J13:K13"/>
    <mergeCell ref="L13:O13"/>
    <mergeCell ref="P13:Y13"/>
    <mergeCell ref="Z13:AA13"/>
    <mergeCell ref="B14:F14"/>
    <mergeCell ref="J14:K14"/>
    <mergeCell ref="L14:O14"/>
    <mergeCell ref="P14:Y14"/>
    <mergeCell ref="Z14:AA14"/>
    <mergeCell ref="B16:F16"/>
    <mergeCell ref="J16:K16"/>
    <mergeCell ref="L16:O16"/>
    <mergeCell ref="P16:Y16"/>
    <mergeCell ref="Z16:AA16"/>
    <mergeCell ref="B17:F17"/>
    <mergeCell ref="J17:K17"/>
    <mergeCell ref="L17:O17"/>
    <mergeCell ref="P17:Y17"/>
    <mergeCell ref="Z17:AA17"/>
    <mergeCell ref="B18:F18"/>
    <mergeCell ref="J18:K18"/>
    <mergeCell ref="L18:O18"/>
    <mergeCell ref="P18:Y18"/>
    <mergeCell ref="Z18:AA18"/>
    <mergeCell ref="B19:F19"/>
    <mergeCell ref="J19:K19"/>
    <mergeCell ref="L19:O19"/>
    <mergeCell ref="P19:Y19"/>
    <mergeCell ref="Z19:AA19"/>
    <mergeCell ref="B21:F21"/>
    <mergeCell ref="J21:K21"/>
    <mergeCell ref="L21:O21"/>
    <mergeCell ref="P21:Y21"/>
    <mergeCell ref="Z21:AA21"/>
    <mergeCell ref="B20:F20"/>
    <mergeCell ref="J20:K20"/>
    <mergeCell ref="L20:O20"/>
    <mergeCell ref="P20:Y20"/>
    <mergeCell ref="Z20:AA20"/>
    <mergeCell ref="B22:F22"/>
    <mergeCell ref="J22:K22"/>
    <mergeCell ref="L22:O22"/>
    <mergeCell ref="P22:Y22"/>
    <mergeCell ref="Z22:AA22"/>
    <mergeCell ref="B23:F23"/>
    <mergeCell ref="J23:K23"/>
    <mergeCell ref="L23:O23"/>
    <mergeCell ref="P23:Y23"/>
    <mergeCell ref="Z23:AA23"/>
    <mergeCell ref="B24:F24"/>
    <mergeCell ref="J24:K24"/>
    <mergeCell ref="L24:O24"/>
    <mergeCell ref="P24:Y24"/>
    <mergeCell ref="Z24:AA24"/>
    <mergeCell ref="B25:F25"/>
    <mergeCell ref="J25:K25"/>
    <mergeCell ref="L25:O25"/>
    <mergeCell ref="P25:Y25"/>
    <mergeCell ref="Z25:AA25"/>
    <mergeCell ref="B26:F26"/>
    <mergeCell ref="J26:K26"/>
    <mergeCell ref="L26:O26"/>
    <mergeCell ref="P26:Y26"/>
    <mergeCell ref="Z26:AA26"/>
    <mergeCell ref="B27:F27"/>
    <mergeCell ref="J27:K27"/>
    <mergeCell ref="L27:O27"/>
    <mergeCell ref="P27:Y27"/>
    <mergeCell ref="Z27:AA27"/>
    <mergeCell ref="B28:F28"/>
    <mergeCell ref="J28:K28"/>
    <mergeCell ref="L28:O28"/>
    <mergeCell ref="P28:Y28"/>
    <mergeCell ref="Z28:AA28"/>
    <mergeCell ref="B29:F29"/>
    <mergeCell ref="J29:K29"/>
    <mergeCell ref="L29:O29"/>
    <mergeCell ref="P29:Y29"/>
    <mergeCell ref="Z29:AA29"/>
    <mergeCell ref="B30:F30"/>
    <mergeCell ref="J30:K30"/>
    <mergeCell ref="L30:O30"/>
    <mergeCell ref="P30:Y30"/>
    <mergeCell ref="Z30:AA30"/>
    <mergeCell ref="B31:F31"/>
    <mergeCell ref="J31:K31"/>
    <mergeCell ref="L31:O31"/>
    <mergeCell ref="P31:Y31"/>
    <mergeCell ref="Z31:AA31"/>
    <mergeCell ref="B32:F32"/>
    <mergeCell ref="J32:K32"/>
    <mergeCell ref="L32:O32"/>
    <mergeCell ref="P32:Y32"/>
    <mergeCell ref="Z32:AA32"/>
    <mergeCell ref="B33:F33"/>
    <mergeCell ref="J33:K33"/>
    <mergeCell ref="L33:O33"/>
    <mergeCell ref="P33:Y33"/>
    <mergeCell ref="Z33:AA33"/>
    <mergeCell ref="B34:F34"/>
    <mergeCell ref="J34:K34"/>
    <mergeCell ref="L34:O34"/>
    <mergeCell ref="P34:Y34"/>
    <mergeCell ref="Z34:AA34"/>
    <mergeCell ref="B35:F35"/>
    <mergeCell ref="J35:K35"/>
    <mergeCell ref="L35:O35"/>
    <mergeCell ref="P35:Y35"/>
    <mergeCell ref="Z35:AA35"/>
    <mergeCell ref="B36:F36"/>
    <mergeCell ref="J36:K36"/>
    <mergeCell ref="L36:O36"/>
    <mergeCell ref="P36:Y36"/>
    <mergeCell ref="Z36:AA36"/>
    <mergeCell ref="B37:F37"/>
    <mergeCell ref="J37:K37"/>
    <mergeCell ref="L37:O37"/>
    <mergeCell ref="P37:Y37"/>
    <mergeCell ref="Z37:AA37"/>
    <mergeCell ref="B38:F38"/>
    <mergeCell ref="J38:K38"/>
    <mergeCell ref="L38:O38"/>
    <mergeCell ref="P38:Y38"/>
    <mergeCell ref="Z38:AA38"/>
    <mergeCell ref="B39:F39"/>
    <mergeCell ref="J39:K39"/>
    <mergeCell ref="L39:O39"/>
    <mergeCell ref="P39:Y39"/>
    <mergeCell ref="Z39:AA39"/>
    <mergeCell ref="B40:F40"/>
    <mergeCell ref="J40:K40"/>
    <mergeCell ref="L40:O40"/>
    <mergeCell ref="P40:Y40"/>
    <mergeCell ref="Z40:AA40"/>
    <mergeCell ref="J41:K41"/>
    <mergeCell ref="L41:O41"/>
    <mergeCell ref="P41:Y41"/>
    <mergeCell ref="Z41:AA41"/>
    <mergeCell ref="J44:K44"/>
    <mergeCell ref="L44:O44"/>
    <mergeCell ref="P44:Y44"/>
    <mergeCell ref="Z44:AA44"/>
    <mergeCell ref="J45:K45"/>
    <mergeCell ref="L45:O45"/>
    <mergeCell ref="P45:Y45"/>
    <mergeCell ref="Z45:AA45"/>
    <mergeCell ref="J42:K42"/>
    <mergeCell ref="L42:O42"/>
    <mergeCell ref="P42:Y42"/>
    <mergeCell ref="Z42:AA42"/>
    <mergeCell ref="J43:K43"/>
    <mergeCell ref="L43:O43"/>
    <mergeCell ref="P43:Y43"/>
    <mergeCell ref="Z43:AA43"/>
    <mergeCell ref="B46:F46"/>
    <mergeCell ref="J46:K46"/>
    <mergeCell ref="L46:O46"/>
    <mergeCell ref="P46:Y46"/>
    <mergeCell ref="Z46:AA46"/>
    <mergeCell ref="B47:F47"/>
    <mergeCell ref="J47:K47"/>
    <mergeCell ref="L47:O47"/>
    <mergeCell ref="P47:Y47"/>
    <mergeCell ref="Z47:AA47"/>
    <mergeCell ref="B48:F48"/>
    <mergeCell ref="J48:K48"/>
    <mergeCell ref="L48:O48"/>
    <mergeCell ref="P48:Y48"/>
    <mergeCell ref="Z48:AA48"/>
    <mergeCell ref="B49:F49"/>
    <mergeCell ref="J49:K49"/>
    <mergeCell ref="L49:O49"/>
    <mergeCell ref="P49:Y49"/>
    <mergeCell ref="Z49:AA49"/>
    <mergeCell ref="B50:F50"/>
    <mergeCell ref="J50:K50"/>
    <mergeCell ref="L50:O50"/>
    <mergeCell ref="P50:Y50"/>
    <mergeCell ref="Z50:AA50"/>
    <mergeCell ref="B51:F51"/>
    <mergeCell ref="J51:K51"/>
    <mergeCell ref="L51:O51"/>
    <mergeCell ref="P51:Y51"/>
    <mergeCell ref="Z51:AA51"/>
    <mergeCell ref="B52:F52"/>
    <mergeCell ref="J52:K52"/>
    <mergeCell ref="L52:O52"/>
    <mergeCell ref="P52:Y52"/>
    <mergeCell ref="Z52:AA52"/>
    <mergeCell ref="B53:F53"/>
    <mergeCell ref="J53:K53"/>
    <mergeCell ref="L53:O53"/>
    <mergeCell ref="P53:Y53"/>
    <mergeCell ref="Z53:AA53"/>
    <mergeCell ref="B54:F54"/>
    <mergeCell ref="J54:K54"/>
    <mergeCell ref="L54:O54"/>
    <mergeCell ref="P54:Y54"/>
    <mergeCell ref="Z54:AA54"/>
    <mergeCell ref="B55:F55"/>
    <mergeCell ref="J55:K55"/>
    <mergeCell ref="L55:O55"/>
    <mergeCell ref="P55:Y55"/>
    <mergeCell ref="Z55:AA55"/>
    <mergeCell ref="B56:F56"/>
    <mergeCell ref="J56:K56"/>
    <mergeCell ref="L56:O56"/>
    <mergeCell ref="P56:Y56"/>
    <mergeCell ref="Z56:AA56"/>
    <mergeCell ref="B57:F57"/>
    <mergeCell ref="J57:K57"/>
    <mergeCell ref="L57:O57"/>
    <mergeCell ref="P57:Y57"/>
    <mergeCell ref="Z57:AA57"/>
    <mergeCell ref="B58:F58"/>
    <mergeCell ref="J58:K58"/>
    <mergeCell ref="L58:O58"/>
    <mergeCell ref="P58:Y58"/>
    <mergeCell ref="Z58:AA58"/>
    <mergeCell ref="B59:F59"/>
    <mergeCell ref="J59:K59"/>
    <mergeCell ref="L59:O59"/>
    <mergeCell ref="P59:Y59"/>
    <mergeCell ref="Z59:AA59"/>
    <mergeCell ref="B60:F60"/>
    <mergeCell ref="J60:K60"/>
    <mergeCell ref="L60:O60"/>
    <mergeCell ref="P60:Y60"/>
    <mergeCell ref="Z60:AA60"/>
    <mergeCell ref="B61:F61"/>
    <mergeCell ref="J61:K61"/>
    <mergeCell ref="L61:O61"/>
    <mergeCell ref="P61:Y61"/>
    <mergeCell ref="Z61:AA61"/>
    <mergeCell ref="B62:F62"/>
    <mergeCell ref="J62:K62"/>
    <mergeCell ref="L62:O62"/>
    <mergeCell ref="P62:Y62"/>
    <mergeCell ref="Z62:AA62"/>
    <mergeCell ref="B63:F63"/>
    <mergeCell ref="J63:K63"/>
    <mergeCell ref="L63:O63"/>
    <mergeCell ref="P63:Y63"/>
    <mergeCell ref="Z63:AA63"/>
    <mergeCell ref="B64:F64"/>
    <mergeCell ref="J64:K64"/>
    <mergeCell ref="L64:O64"/>
    <mergeCell ref="P64:Y64"/>
    <mergeCell ref="Z64:AA64"/>
    <mergeCell ref="B65:F65"/>
    <mergeCell ref="J65:K65"/>
    <mergeCell ref="L65:O65"/>
    <mergeCell ref="P65:Y65"/>
    <mergeCell ref="Z65:AA65"/>
    <mergeCell ref="B66:F66"/>
    <mergeCell ref="J66:K66"/>
    <mergeCell ref="L66:O66"/>
    <mergeCell ref="P66:Y66"/>
    <mergeCell ref="Z66:AA66"/>
    <mergeCell ref="B67:F67"/>
    <mergeCell ref="J67:K67"/>
    <mergeCell ref="L67:O67"/>
    <mergeCell ref="P67:Y67"/>
    <mergeCell ref="Z67:AA67"/>
    <mergeCell ref="B68:F68"/>
    <mergeCell ref="J68:K68"/>
    <mergeCell ref="L68:O68"/>
    <mergeCell ref="P68:Y68"/>
    <mergeCell ref="Z68:AA68"/>
    <mergeCell ref="B69:F69"/>
    <mergeCell ref="J69:K69"/>
    <mergeCell ref="L69:O69"/>
    <mergeCell ref="P69:Y69"/>
    <mergeCell ref="Z69:AA69"/>
    <mergeCell ref="B70:F70"/>
    <mergeCell ref="J70:K70"/>
    <mergeCell ref="L70:O70"/>
    <mergeCell ref="P70:Y70"/>
    <mergeCell ref="Z70:AA70"/>
    <mergeCell ref="B71:F71"/>
    <mergeCell ref="J71:K71"/>
    <mergeCell ref="L71:O71"/>
    <mergeCell ref="P71:Y71"/>
    <mergeCell ref="Z71:AA71"/>
    <mergeCell ref="B72:F72"/>
    <mergeCell ref="J72:K72"/>
    <mergeCell ref="L72:O72"/>
    <mergeCell ref="P72:Y72"/>
    <mergeCell ref="Z72:AA72"/>
    <mergeCell ref="B73:F73"/>
    <mergeCell ref="J73:K73"/>
    <mergeCell ref="L73:O73"/>
    <mergeCell ref="P73:Y73"/>
    <mergeCell ref="Z73:AA73"/>
    <mergeCell ref="B74:F74"/>
    <mergeCell ref="J74:K74"/>
    <mergeCell ref="L74:O74"/>
    <mergeCell ref="P74:Y74"/>
    <mergeCell ref="Z74:AA74"/>
    <mergeCell ref="B75:F75"/>
    <mergeCell ref="J75:K75"/>
    <mergeCell ref="L75:O75"/>
    <mergeCell ref="P75:Y75"/>
    <mergeCell ref="Z75:AA75"/>
    <mergeCell ref="B76:F76"/>
    <mergeCell ref="J76:K76"/>
    <mergeCell ref="L76:O76"/>
    <mergeCell ref="P76:Y76"/>
    <mergeCell ref="Z76:AA76"/>
    <mergeCell ref="B77:F77"/>
    <mergeCell ref="J77:K77"/>
    <mergeCell ref="L77:O77"/>
    <mergeCell ref="P77:Y77"/>
    <mergeCell ref="Z77:AA77"/>
    <mergeCell ref="B78:F78"/>
    <mergeCell ref="J78:K78"/>
    <mergeCell ref="L78:O78"/>
    <mergeCell ref="P78:Y78"/>
    <mergeCell ref="Z78:AA78"/>
    <mergeCell ref="B79:F79"/>
    <mergeCell ref="J79:K79"/>
    <mergeCell ref="L79:O79"/>
    <mergeCell ref="P79:Y79"/>
    <mergeCell ref="Z79:AA79"/>
    <mergeCell ref="B80:F80"/>
    <mergeCell ref="J80:K80"/>
    <mergeCell ref="L80:O80"/>
    <mergeCell ref="P80:Y80"/>
    <mergeCell ref="Z80:AA80"/>
    <mergeCell ref="B81:F81"/>
    <mergeCell ref="J81:K81"/>
    <mergeCell ref="L81:O81"/>
    <mergeCell ref="P81:Y81"/>
    <mergeCell ref="Z81:AA81"/>
    <mergeCell ref="B82:F82"/>
    <mergeCell ref="J82:K82"/>
    <mergeCell ref="L82:O82"/>
    <mergeCell ref="P82:Y82"/>
    <mergeCell ref="Z82:AA82"/>
    <mergeCell ref="B83:F83"/>
    <mergeCell ref="J83:K83"/>
    <mergeCell ref="L83:O83"/>
    <mergeCell ref="P83:Y83"/>
    <mergeCell ref="Z83:AA83"/>
    <mergeCell ref="B84:F84"/>
    <mergeCell ref="J84:K84"/>
    <mergeCell ref="L84:O84"/>
    <mergeCell ref="P84:Y84"/>
    <mergeCell ref="Z84:AA84"/>
    <mergeCell ref="B85:F85"/>
    <mergeCell ref="J85:K85"/>
    <mergeCell ref="L85:O85"/>
    <mergeCell ref="P85:Y85"/>
    <mergeCell ref="Z85:AA85"/>
    <mergeCell ref="B86:F86"/>
    <mergeCell ref="J86:K86"/>
    <mergeCell ref="L86:O86"/>
    <mergeCell ref="P86:Y86"/>
    <mergeCell ref="Z86:AA86"/>
    <mergeCell ref="B87:F87"/>
    <mergeCell ref="J87:K87"/>
    <mergeCell ref="L87:O87"/>
    <mergeCell ref="P87:Y87"/>
    <mergeCell ref="Z87:AA87"/>
    <mergeCell ref="B88:F88"/>
    <mergeCell ref="J88:K88"/>
    <mergeCell ref="L88:O88"/>
    <mergeCell ref="P88:Y88"/>
    <mergeCell ref="Z88:AA88"/>
    <mergeCell ref="B89:F89"/>
    <mergeCell ref="J89:K89"/>
    <mergeCell ref="L89:O89"/>
    <mergeCell ref="P89:Y89"/>
    <mergeCell ref="Z89:AA89"/>
    <mergeCell ref="B90:F90"/>
    <mergeCell ref="J90:K90"/>
    <mergeCell ref="L90:O90"/>
    <mergeCell ref="P90:Y90"/>
    <mergeCell ref="Z90:AA90"/>
    <mergeCell ref="B91:F91"/>
    <mergeCell ref="J91:K91"/>
    <mergeCell ref="L91:O91"/>
    <mergeCell ref="P91:Y91"/>
    <mergeCell ref="Z91:AA91"/>
    <mergeCell ref="B92:F92"/>
    <mergeCell ref="J92:K92"/>
    <mergeCell ref="L92:O92"/>
    <mergeCell ref="P92:Y92"/>
    <mergeCell ref="Z92:AA92"/>
    <mergeCell ref="B93:F93"/>
    <mergeCell ref="J93:K93"/>
    <mergeCell ref="L93:O93"/>
    <mergeCell ref="P93:Y93"/>
    <mergeCell ref="Z93:AA93"/>
    <mergeCell ref="B94:F94"/>
    <mergeCell ref="J94:K94"/>
    <mergeCell ref="L94:O94"/>
    <mergeCell ref="P94:Y94"/>
    <mergeCell ref="Z94:AA94"/>
    <mergeCell ref="B95:F95"/>
    <mergeCell ref="J95:K95"/>
    <mergeCell ref="L95:O95"/>
    <mergeCell ref="P95:Y95"/>
    <mergeCell ref="Z95:AA95"/>
    <mergeCell ref="B96:F96"/>
    <mergeCell ref="J96:K96"/>
    <mergeCell ref="L96:O96"/>
    <mergeCell ref="P96:Y96"/>
    <mergeCell ref="Z96:AA96"/>
    <mergeCell ref="B97:F97"/>
    <mergeCell ref="J97:K97"/>
    <mergeCell ref="L97:O97"/>
    <mergeCell ref="P97:Y97"/>
    <mergeCell ref="Z97:AA97"/>
    <mergeCell ref="B98:F98"/>
    <mergeCell ref="J98:K98"/>
    <mergeCell ref="L98:O98"/>
    <mergeCell ref="P98:Y98"/>
    <mergeCell ref="Z98:AA98"/>
    <mergeCell ref="B99:F99"/>
    <mergeCell ref="J99:K99"/>
    <mergeCell ref="L99:O99"/>
    <mergeCell ref="P99:Y99"/>
    <mergeCell ref="Z99:AA99"/>
  </mergeCells>
  <phoneticPr fontId="2"/>
  <dataValidations count="2">
    <dataValidation type="list" allowBlank="1" showInputMessage="1" showErrorMessage="1" sqref="P11:P99" xr:uid="{00000000-0002-0000-0500-000000000000}">
      <formula1>INDIRECT(L11)</formula1>
    </dataValidation>
    <dataValidation type="list" allowBlank="1" showInputMessage="1" showErrorMessage="1" sqref="L11:M99" xr:uid="{00000000-0002-0000-0500-000001000000}">
      <formula1>INDIRECT(J11)</formula1>
    </dataValidation>
  </dataValidations>
  <pageMargins left="0.39370078740157483" right="0.19685039370078741" top="0.19685039370078741" bottom="0.19685039370078741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'（使用しない）データ入力規則'!$A$3:$A$8</xm:f>
          </x14:formula1>
          <xm:sqref>J11:K11 J12:J99</xm:sqref>
        </x14:dataValidation>
        <x14:dataValidation type="list" allowBlank="1" showInputMessage="1" showErrorMessage="1" xr:uid="{00000000-0002-0000-0500-000003000000}">
          <x14:formula1>
            <xm:f>'（使用しない）データ入力規則'!$H$3:$H$4</xm:f>
          </x14:formula1>
          <xm:sqref>I11:I99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7:E13"/>
  <sheetViews>
    <sheetView workbookViewId="0">
      <selection activeCell="E135" sqref="E135"/>
    </sheetView>
  </sheetViews>
  <sheetFormatPr defaultRowHeight="13.5" x14ac:dyDescent="0.15"/>
  <cols>
    <col min="1" max="1" width="9" style="64"/>
    <col min="2" max="2" width="13.25" style="64" bestFit="1" customWidth="1"/>
    <col min="3" max="3" width="59" style="64" bestFit="1" customWidth="1"/>
    <col min="4" max="4" width="3.625" style="64" bestFit="1" customWidth="1"/>
    <col min="5" max="5" width="77.5" style="64" bestFit="1" customWidth="1"/>
    <col min="6" max="16384" width="9" style="64"/>
  </cols>
  <sheetData>
    <row r="7" spans="2:5" ht="22.5" customHeight="1" x14ac:dyDescent="0.15">
      <c r="B7" s="121" t="s">
        <v>4</v>
      </c>
      <c r="C7" s="122" t="s">
        <v>35</v>
      </c>
      <c r="D7" s="123" t="s">
        <v>654</v>
      </c>
      <c r="E7" s="124" t="s">
        <v>657</v>
      </c>
    </row>
    <row r="8" spans="2:5" ht="18.75" customHeight="1" x14ac:dyDescent="0.15">
      <c r="B8" s="113" t="s">
        <v>650</v>
      </c>
      <c r="C8" s="114" t="s">
        <v>648</v>
      </c>
      <c r="D8" s="114" t="s">
        <v>642</v>
      </c>
      <c r="E8" s="115" t="s">
        <v>645</v>
      </c>
    </row>
    <row r="9" spans="2:5" ht="18.75" customHeight="1" x14ac:dyDescent="0.15">
      <c r="B9" s="113" t="s">
        <v>651</v>
      </c>
      <c r="C9" s="119" t="s">
        <v>649</v>
      </c>
      <c r="D9" s="119" t="s">
        <v>642</v>
      </c>
      <c r="E9" s="120" t="s">
        <v>647</v>
      </c>
    </row>
    <row r="10" spans="2:5" ht="18.75" customHeight="1" x14ac:dyDescent="0.15">
      <c r="B10" s="113" t="s">
        <v>652</v>
      </c>
      <c r="C10" s="116" t="s">
        <v>641</v>
      </c>
      <c r="D10" s="116" t="s">
        <v>642</v>
      </c>
      <c r="E10" s="117" t="s">
        <v>643</v>
      </c>
    </row>
    <row r="11" spans="2:5" ht="18.75" customHeight="1" x14ac:dyDescent="0.15">
      <c r="B11" s="113" t="s">
        <v>332</v>
      </c>
      <c r="C11" s="118" t="s">
        <v>660</v>
      </c>
      <c r="D11" s="116" t="s">
        <v>642</v>
      </c>
      <c r="E11" s="120" t="s">
        <v>659</v>
      </c>
    </row>
    <row r="12" spans="2:5" ht="18.75" customHeight="1" x14ac:dyDescent="0.15">
      <c r="B12" s="113" t="s">
        <v>653</v>
      </c>
      <c r="C12" s="118" t="s">
        <v>661</v>
      </c>
      <c r="D12" s="116" t="s">
        <v>642</v>
      </c>
      <c r="E12" s="120" t="s">
        <v>664</v>
      </c>
    </row>
    <row r="13" spans="2:5" ht="18.75" customHeight="1" x14ac:dyDescent="0.15">
      <c r="B13" s="113" t="s">
        <v>625</v>
      </c>
      <c r="C13" s="118" t="s">
        <v>662</v>
      </c>
      <c r="D13" s="119" t="s">
        <v>654</v>
      </c>
      <c r="E13" s="120" t="s">
        <v>656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42</vt:i4>
      </vt:variant>
    </vt:vector>
  </HeadingPairs>
  <TitlesOfParts>
    <vt:vector size="49" baseType="lpstr">
      <vt:lpstr>記入方法</vt:lpstr>
      <vt:lpstr>登録機器・部位一覧表</vt:lpstr>
      <vt:lpstr>入力シート</vt:lpstr>
      <vt:lpstr>BIMMS転記用シート</vt:lpstr>
      <vt:lpstr>（使用しない）データ入力規則</vt:lpstr>
      <vt:lpstr>入力シート（例）（画像貼付用１）</vt:lpstr>
      <vt:lpstr>入力シート（例）（画像貼付用２）</vt:lpstr>
      <vt:lpstr>登録機器・部位一覧表!_FilterDatabase</vt:lpstr>
      <vt:lpstr>BIMMS転記用シート!Print_Area</vt:lpstr>
      <vt:lpstr>記入方法!Print_Area</vt:lpstr>
      <vt:lpstr>入力シート!Print_Area</vt:lpstr>
      <vt:lpstr>'入力シート（例）（画像貼付用１）'!Print_Area</vt:lpstr>
      <vt:lpstr>登録機器・部位一覧表!Print_Titles</vt:lpstr>
      <vt:lpstr>入力シート!Print_Titles</vt:lpstr>
      <vt:lpstr>'入力シート（例）（画像貼付用１）'!Print_Titles</vt:lpstr>
      <vt:lpstr>エスカレーター</vt:lpstr>
      <vt:lpstr>エレベーター</vt:lpstr>
      <vt:lpstr>スプリンクラー</vt:lpstr>
      <vt:lpstr>その他衛生設備</vt:lpstr>
      <vt:lpstr>その他昇降機</vt:lpstr>
      <vt:lpstr>その他消火</vt:lpstr>
      <vt:lpstr>屋外消火栓</vt:lpstr>
      <vt:lpstr>屋内消火栓</vt:lpstr>
      <vt:lpstr>温水発生機</vt:lpstr>
      <vt:lpstr>換気</vt:lpstr>
      <vt:lpstr>給水給湯タンク類</vt:lpstr>
      <vt:lpstr>給湯ボイラー</vt:lpstr>
      <vt:lpstr>給湯暖房機</vt:lpstr>
      <vt:lpstr>給排水ポンプ</vt:lpstr>
      <vt:lpstr>給排水衛生</vt:lpstr>
      <vt:lpstr>空気清浄装置</vt:lpstr>
      <vt:lpstr>空気調和機</vt:lpstr>
      <vt:lpstr>空調</vt:lpstr>
      <vt:lpstr>空調タンク類</vt:lpstr>
      <vt:lpstr>空調ボイラー</vt:lpstr>
      <vt:lpstr>空調ポンプ</vt:lpstr>
      <vt:lpstr>昇降機その他</vt:lpstr>
      <vt:lpstr>消火</vt:lpstr>
      <vt:lpstr>消火ポンプ</vt:lpstr>
      <vt:lpstr>浄化槽</vt:lpstr>
      <vt:lpstr>全熱交換器</vt:lpstr>
      <vt:lpstr>送風機</vt:lpstr>
      <vt:lpstr>湯沸器</vt:lpstr>
      <vt:lpstr>排煙</vt:lpstr>
      <vt:lpstr>排煙機</vt:lpstr>
      <vt:lpstr>放熱器</vt:lpstr>
      <vt:lpstr>冷却塔</vt:lpstr>
      <vt:lpstr>冷凍機</vt:lpstr>
      <vt:lpstr>連結送水管</vt:lpstr>
    </vt:vector>
  </TitlesOfParts>
  <Company>千葉市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山崎　稔</cp:lastModifiedBy>
  <cp:lastPrinted>2019-07-10T01:59:47Z</cp:lastPrinted>
  <dcterms:created xsi:type="dcterms:W3CDTF">2005-06-30T00:30:12Z</dcterms:created>
  <dcterms:modified xsi:type="dcterms:W3CDTF">2020-02-27T07:19:25Z</dcterms:modified>
</cp:coreProperties>
</file>