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CCA8AD0B-C323-48BD-8CC5-EA42D5BEA24A}" xr6:coauthVersionLast="36" xr6:coauthVersionMax="36" xr10:uidLastSave="{00000000-0000-0000-0000-000000000000}"/>
  <bookViews>
    <workbookView xWindow="0" yWindow="90" windowWidth="10155" windowHeight="7935" tabRatio="552" xr2:uid="{00000000-000D-0000-FFFF-FFFF00000000}"/>
  </bookViews>
  <sheets>
    <sheet name="戦略シート" sheetId="16" r:id="rId1"/>
  </sheets>
  <definedNames>
    <definedName name="_xlnm.Print_Area" localSheetId="0">戦略シート!$A$1:$N$23</definedName>
  </definedNames>
  <calcPr calcId="191029"/>
</workbook>
</file>

<file path=xl/calcChain.xml><?xml version="1.0" encoding="utf-8"?>
<calcChain xmlns="http://schemas.openxmlformats.org/spreadsheetml/2006/main">
  <c r="I12" i="16" l="1"/>
  <c r="H13" i="16"/>
  <c r="H12" i="16"/>
  <c r="I20" i="16" l="1"/>
  <c r="H14" i="16" l="1"/>
  <c r="E16" i="16" l="1"/>
  <c r="E8" i="16" l="1"/>
</calcChain>
</file>

<file path=xl/sharedStrings.xml><?xml version="1.0" encoding="utf-8"?>
<sst xmlns="http://schemas.openxmlformats.org/spreadsheetml/2006/main" count="209" uniqueCount="182">
  <si>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</si>
  <si>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</si>
  <si>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</si>
  <si>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</si>
  <si>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</si>
  <si>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</si>
  <si>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</si>
  <si>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</si>
  <si>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</si>
  <si>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No.</t>
    <phoneticPr fontId="1"/>
  </si>
  <si>
    <t>ヒト</t>
    <phoneticPr fontId="1"/>
  </si>
  <si>
    <t>モノ</t>
    <phoneticPr fontId="1"/>
  </si>
  <si>
    <t>カネ</t>
    <phoneticPr fontId="1"/>
  </si>
  <si>
    <t>緑と水辺の保全・活用</t>
    <phoneticPr fontId="3"/>
  </si>
  <si>
    <t>公園緑地の充実</t>
    <phoneticPr fontId="3"/>
  </si>
  <si>
    <t>都市緑化の推進</t>
    <phoneticPr fontId="3"/>
  </si>
  <si>
    <t>花のあふれるまちづくりの推進</t>
    <phoneticPr fontId="3"/>
  </si>
  <si>
    <t>低炭素社会の実現に向けた取組みの推進</t>
    <phoneticPr fontId="3"/>
  </si>
  <si>
    <t>循環型社会の実現に向けた取組みの推進</t>
    <phoneticPr fontId="3"/>
  </si>
  <si>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</si>
  <si>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</si>
  <si>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</si>
  <si>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</si>
  <si>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</si>
  <si>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</si>
  <si>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</si>
  <si>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</si>
  <si>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</si>
  <si>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</si>
  <si>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</si>
  <si>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</si>
  <si>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</si>
  <si>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</si>
  <si>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</si>
  <si>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</si>
  <si>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</si>
  <si>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</si>
  <si>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</si>
  <si>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</si>
  <si>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</si>
  <si>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</si>
  <si>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</si>
  <si>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</si>
  <si>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</si>
  <si>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</si>
  <si>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</si>
  <si>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</si>
  <si>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</si>
  <si>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</si>
  <si>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</si>
  <si>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</si>
  <si>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</si>
  <si>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</si>
  <si>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</si>
  <si>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</si>
  <si>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</si>
  <si>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</si>
  <si>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</si>
  <si>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</si>
  <si>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</si>
  <si>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</si>
  <si>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</si>
  <si>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</si>
  <si>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</si>
  <si>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</si>
  <si>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</si>
  <si>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</si>
  <si>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</si>
  <si>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</si>
  <si>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</si>
  <si>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やすらぎとにぎわいのある海辺の創出</t>
    <phoneticPr fontId="3"/>
  </si>
  <si>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</si>
  <si>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</si>
  <si>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</si>
  <si>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</si>
  <si>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</si>
  <si>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</si>
  <si>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</si>
  <si>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</si>
  <si>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</si>
  <si>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</si>
  <si>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【現在どのような状態で、どのような課題があるのか】</t>
    <phoneticPr fontId="1"/>
  </si>
  <si>
    <t>1-1-1</t>
  </si>
  <si>
    <t>1-1-2</t>
  </si>
  <si>
    <t>1-2-1</t>
  </si>
  <si>
    <t>1-2-2</t>
  </si>
  <si>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</si>
  <si>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</si>
  <si>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</si>
  <si>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</si>
  <si>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</si>
  <si>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</si>
  <si>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</si>
  <si>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</si>
  <si>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</si>
  <si>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</si>
  <si>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</si>
  <si>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</si>
  <si>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</si>
  <si>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</si>
  <si>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</si>
  <si>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</si>
  <si>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</si>
  <si>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</si>
  <si>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</si>
  <si>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</si>
  <si>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</si>
  <si>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</si>
  <si>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</si>
  <si>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</si>
  <si>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</si>
  <si>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</si>
  <si>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</si>
  <si>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</si>
  <si>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</si>
  <si>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</si>
  <si>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</si>
  <si>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</si>
  <si>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</si>
  <si>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</si>
  <si>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</si>
  <si>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</si>
  <si>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</si>
  <si>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</si>
  <si>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</si>
  <si>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</si>
  <si>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</si>
  <si>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</si>
  <si>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</si>
  <si>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</si>
  <si>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</si>
  <si>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</si>
  <si>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</si>
  <si>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</si>
  <si>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</si>
  <si>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</si>
  <si>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</si>
  <si>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</si>
  <si>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</si>
  <si>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</si>
  <si>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① 調達改革</t>
    <phoneticPr fontId="1"/>
  </si>
  <si>
    <t>② 課題抑制</t>
    <phoneticPr fontId="1"/>
  </si>
  <si>
    <t>③ 整理統合</t>
    <phoneticPr fontId="1"/>
  </si>
  <si>
    <t>④ アウトソーシング</t>
    <phoneticPr fontId="1"/>
  </si>
  <si>
    <t>⑤ 連携・協働</t>
    <phoneticPr fontId="1"/>
  </si>
  <si>
    <t>⑥ ＩＣＴ活用</t>
    <phoneticPr fontId="1"/>
  </si>
  <si>
    <t>⑦ 資産活用</t>
    <phoneticPr fontId="1"/>
  </si>
  <si>
    <t>⑧ その他</t>
    <phoneticPr fontId="1"/>
  </si>
  <si>
    <t>分析・評価</t>
    <rPh sb="3" eb="5">
      <t>ヒョウカ</t>
    </rPh>
    <phoneticPr fontId="1"/>
  </si>
  <si>
    <t>目標（目的）</t>
    <rPh sb="0" eb="2">
      <t>モクヒョウ</t>
    </rPh>
    <phoneticPr fontId="1"/>
  </si>
  <si>
    <t>主な実績・効果</t>
    <rPh sb="0" eb="1">
      <t>オモ</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</si>
  <si>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</si>
  <si>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</si>
  <si>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A-1</t>
    <phoneticPr fontId="1"/>
  </si>
  <si>
    <t>水道施設の耐震化</t>
    <rPh sb="0" eb="2">
      <t>スイドウ</t>
    </rPh>
    <rPh sb="2" eb="4">
      <t>シセツ</t>
    </rPh>
    <rPh sb="5" eb="8">
      <t>タイシンカ</t>
    </rPh>
    <phoneticPr fontId="1"/>
  </si>
  <si>
    <t>② 課題抑制</t>
  </si>
  <si>
    <t>水道事業事務所</t>
    <rPh sb="0" eb="1">
      <t>スイ</t>
    </rPh>
    <rPh sb="1" eb="2">
      <t>ドウ</t>
    </rPh>
    <rPh sb="2" eb="4">
      <t>ジギョウ</t>
    </rPh>
    <rPh sb="4" eb="6">
      <t>ジム</t>
    </rPh>
    <rPh sb="6" eb="7">
      <t>ショ</t>
    </rPh>
    <phoneticPr fontId="1"/>
  </si>
  <si>
    <t>災害に強い強靭な水道とするため、自然災害等による被災を最小限にとどめ、被災した場合であっても、迅速に水道水の供給を行える水道を目指す。</t>
    <rPh sb="0" eb="2">
      <t>サイガイ</t>
    </rPh>
    <rPh sb="3" eb="4">
      <t>ツヨ</t>
    </rPh>
    <rPh sb="5" eb="7">
      <t>キョウジン</t>
    </rPh>
    <rPh sb="8" eb="10">
      <t>スイドウ</t>
    </rPh>
    <rPh sb="16" eb="18">
      <t>シゼン</t>
    </rPh>
    <rPh sb="18" eb="20">
      <t>サイガイ</t>
    </rPh>
    <rPh sb="20" eb="21">
      <t>トウ</t>
    </rPh>
    <rPh sb="24" eb="26">
      <t>ヒサイ</t>
    </rPh>
    <rPh sb="27" eb="30">
      <t>サイショウゲン</t>
    </rPh>
    <rPh sb="35" eb="37">
      <t>ヒサイ</t>
    </rPh>
    <rPh sb="39" eb="41">
      <t>バアイ</t>
    </rPh>
    <rPh sb="47" eb="49">
      <t>ジンソク</t>
    </rPh>
    <rPh sb="50" eb="53">
      <t>スイドウスイ</t>
    </rPh>
    <rPh sb="54" eb="56">
      <t>キョウキュウ</t>
    </rPh>
    <rPh sb="57" eb="58">
      <t>オコナ</t>
    </rPh>
    <rPh sb="60" eb="62">
      <t>スイドウ</t>
    </rPh>
    <rPh sb="63" eb="65">
      <t>メザ</t>
    </rPh>
    <phoneticPr fontId="1"/>
  </si>
  <si>
    <t>水道施設の耐震化及び二系統化</t>
    <rPh sb="0" eb="2">
      <t>スイドウ</t>
    </rPh>
    <rPh sb="2" eb="4">
      <t>シセツ</t>
    </rPh>
    <rPh sb="5" eb="8">
      <t>タイシンカ</t>
    </rPh>
    <rPh sb="8" eb="9">
      <t>オヨ</t>
    </rPh>
    <rPh sb="10" eb="11">
      <t>ニ</t>
    </rPh>
    <rPh sb="11" eb="14">
      <t>ケイトウカ</t>
    </rPh>
    <phoneticPr fontId="1"/>
  </si>
  <si>
    <t>安全で安心な水の安定供給を目指す</t>
    <phoneticPr fontId="1"/>
  </si>
  <si>
    <t>給水区域内の市民への水の供給</t>
    <phoneticPr fontId="1"/>
  </si>
  <si>
    <t>⑧ その他</t>
  </si>
  <si>
    <t>水道事業運営の経営改善</t>
    <rPh sb="0" eb="2">
      <t>スイドウ</t>
    </rPh>
    <rPh sb="2" eb="4">
      <t>ジギョウ</t>
    </rPh>
    <rPh sb="4" eb="6">
      <t>ウンエイ</t>
    </rPh>
    <rPh sb="7" eb="9">
      <t>ケイエイ</t>
    </rPh>
    <rPh sb="9" eb="11">
      <t>カイゼン</t>
    </rPh>
    <phoneticPr fontId="1"/>
  </si>
  <si>
    <t>生活基盤施設である市営水道の整備や機能更新を進め快適で安心な市民生活を支える。</t>
    <phoneticPr fontId="1"/>
  </si>
  <si>
    <t>B-1</t>
    <phoneticPr fontId="1"/>
  </si>
  <si>
    <t>ヒト</t>
    <phoneticPr fontId="1"/>
  </si>
  <si>
    <t>モノ</t>
    <phoneticPr fontId="1"/>
  </si>
  <si>
    <t>カネ</t>
    <phoneticPr fontId="1"/>
  </si>
  <si>
    <t>浄水場等　7か所
送配導水管　371km等</t>
    <rPh sb="0" eb="3">
      <t>ジョウスイジョウ</t>
    </rPh>
    <rPh sb="3" eb="4">
      <t>トウ</t>
    </rPh>
    <phoneticPr fontId="1"/>
  </si>
  <si>
    <t>歳出予定額　20百万円
（うち一般会計からの繰入金　0百万円）
【主なもの】
業務委託費
20百万円</t>
    <rPh sb="0" eb="2">
      <t>サイシュツ</t>
    </rPh>
    <rPh sb="2" eb="4">
      <t>ヨテイ</t>
    </rPh>
    <rPh sb="4" eb="5">
      <t>ガク</t>
    </rPh>
    <rPh sb="8" eb="11">
      <t>ヒャクマンエン</t>
    </rPh>
    <rPh sb="15" eb="17">
      <t>イッパン</t>
    </rPh>
    <rPh sb="17" eb="19">
      <t>カイケイ</t>
    </rPh>
    <rPh sb="22" eb="24">
      <t>クリイレ</t>
    </rPh>
    <rPh sb="24" eb="25">
      <t>キン</t>
    </rPh>
    <rPh sb="27" eb="30">
      <t>ヒャクマンエン</t>
    </rPh>
    <rPh sb="33" eb="34">
      <t>オモ</t>
    </rPh>
    <rPh sb="39" eb="41">
      <t>ギョウム</t>
    </rPh>
    <rPh sb="41" eb="43">
      <t>イタク</t>
    </rPh>
    <rPh sb="43" eb="44">
      <t>ヒ</t>
    </rPh>
    <rPh sb="47" eb="50">
      <t>ヒャクマンエン</t>
    </rPh>
    <phoneticPr fontId="1"/>
  </si>
  <si>
    <t>職員 1.15人
（正規 1.15人、
  非常勤 0.00人）</t>
    <phoneticPr fontId="1"/>
  </si>
  <si>
    <t>水道は、市民の生活や経済活動に欠くことのできない重要なライフラインであるため、「安全で安心な水の安定的な供給」が求められていることから、災害に強い「強靭」な水道、安定した「持続」可能な水道、「安全」で安心して利用できる水道という３つの基本方針のもと、千葉市水道事業中期経営計画に基づき、水道施設の耐震化及び整備を重点的に行う。また、抜本的な経営改善を図るため、市営水道と県営水道の統合・広域化を目指していく。
重点化する事業：水道施設の耐震化
見直しする予定の事業：水道事業運営の経営改善</t>
    <rPh sb="125" eb="128">
      <t>チバシ</t>
    </rPh>
    <rPh sb="128" eb="130">
      <t>スイドウ</t>
    </rPh>
    <rPh sb="130" eb="132">
      <t>ジギョウ</t>
    </rPh>
    <rPh sb="139" eb="140">
      <t>モト</t>
    </rPh>
    <rPh sb="143" eb="145">
      <t>スイドウ</t>
    </rPh>
    <rPh sb="151" eb="152">
      <t>オヨ</t>
    </rPh>
    <rPh sb="153" eb="155">
      <t>セイビ</t>
    </rPh>
    <rPh sb="166" eb="169">
      <t>バッポンテキ</t>
    </rPh>
    <rPh sb="170" eb="172">
      <t>ケイエイ</t>
    </rPh>
    <rPh sb="172" eb="174">
      <t>カイゼン</t>
    </rPh>
    <rPh sb="175" eb="176">
      <t>ハカ</t>
    </rPh>
    <rPh sb="180" eb="182">
      <t>シエイ</t>
    </rPh>
    <rPh sb="182" eb="184">
      <t>スイドウ</t>
    </rPh>
    <rPh sb="185" eb="187">
      <t>ケンエイ</t>
    </rPh>
    <rPh sb="187" eb="189">
      <t>スイドウ</t>
    </rPh>
    <rPh sb="190" eb="192">
      <t>トウゴウ</t>
    </rPh>
    <rPh sb="193" eb="196">
      <t>コウイキカ</t>
    </rPh>
    <rPh sb="197" eb="199">
      <t>メザ</t>
    </rPh>
    <rPh sb="237" eb="239">
      <t>ウンエイ</t>
    </rPh>
    <phoneticPr fontId="1"/>
  </si>
  <si>
    <t>以下の２点について、県と協議を行う。
・県水との統合（水道広域化推進プラン、水源活用方策を含む）
・分水料金の低減</t>
    <rPh sb="0" eb="2">
      <t>イカ</t>
    </rPh>
    <rPh sb="4" eb="5">
      <t>テン</t>
    </rPh>
    <rPh sb="10" eb="11">
      <t>ケン</t>
    </rPh>
    <rPh sb="12" eb="14">
      <t>キョウギ</t>
    </rPh>
    <rPh sb="15" eb="16">
      <t>オコナ</t>
    </rPh>
    <rPh sb="22" eb="23">
      <t>スイ</t>
    </rPh>
    <rPh sb="28" eb="30">
      <t>スイドウ</t>
    </rPh>
    <rPh sb="30" eb="32">
      <t>コウイキ</t>
    </rPh>
    <rPh sb="32" eb="33">
      <t>カ</t>
    </rPh>
    <rPh sb="33" eb="35">
      <t>スイシン</t>
    </rPh>
    <rPh sb="39" eb="41">
      <t>スイゲン</t>
    </rPh>
    <rPh sb="41" eb="43">
      <t>カツヨウ</t>
    </rPh>
    <rPh sb="43" eb="45">
      <t>ホウサク</t>
    </rPh>
    <rPh sb="46" eb="47">
      <t>フク</t>
    </rPh>
    <phoneticPr fontId="1"/>
  </si>
  <si>
    <t>職員　25人
　（正規　22.00人
　　会任　3.00人）</t>
    <rPh sb="21" eb="22">
      <t>カイ</t>
    </rPh>
    <rPh sb="22" eb="23">
      <t>ニン</t>
    </rPh>
    <phoneticPr fontId="1"/>
  </si>
  <si>
    <t>歳出予算額  
　収益的支出　
　　　　　　2,177百万円
　資本的支出
　　　　　　1,545百万円</t>
    <phoneticPr fontId="1"/>
  </si>
  <si>
    <t>歳出決算額
　収益的支出
　　　　　　2,058百万円
　資本的支出
　　　　　　1,509百万円</t>
    <phoneticPr fontId="1"/>
  </si>
  <si>
    <t>【R1】
給水人口：46,043人
累積欠損金　　 0円
※一般会計繰入金のうち収支差額補填分
　経営基盤強化に要する経費
　　427百万円
　資本的収支差額の補填に要する経費
　　645百万円</t>
    <rPh sb="31" eb="33">
      <t>イッパン</t>
    </rPh>
    <rPh sb="33" eb="35">
      <t>カイケイ</t>
    </rPh>
    <rPh sb="35" eb="37">
      <t>クリイレ</t>
    </rPh>
    <rPh sb="37" eb="38">
      <t>キン</t>
    </rPh>
    <rPh sb="41" eb="43">
      <t>シュウシ</t>
    </rPh>
    <rPh sb="43" eb="45">
      <t>サガク</t>
    </rPh>
    <rPh sb="45" eb="47">
      <t>ホテン</t>
    </rPh>
    <rPh sb="47" eb="48">
      <t>ブン</t>
    </rPh>
    <rPh sb="50" eb="52">
      <t>ケイエイ</t>
    </rPh>
    <rPh sb="52" eb="54">
      <t>キバン</t>
    </rPh>
    <rPh sb="54" eb="56">
      <t>キョウカ</t>
    </rPh>
    <rPh sb="57" eb="58">
      <t>ヨウ</t>
    </rPh>
    <rPh sb="60" eb="62">
      <t>ケイヒ</t>
    </rPh>
    <rPh sb="68" eb="71">
      <t>ヒャクマンエン</t>
    </rPh>
    <rPh sb="73" eb="76">
      <t>シホンテキ</t>
    </rPh>
    <rPh sb="76" eb="78">
      <t>シュウシ</t>
    </rPh>
    <rPh sb="78" eb="80">
      <t>サガク</t>
    </rPh>
    <rPh sb="81" eb="83">
      <t>ホテン</t>
    </rPh>
    <rPh sb="84" eb="85">
      <t>ヨウ</t>
    </rPh>
    <rPh sb="87" eb="89">
      <t>ケイヒ</t>
    </rPh>
    <rPh sb="95" eb="98">
      <t>ヒャクマンエン</t>
    </rPh>
    <phoneticPr fontId="1"/>
  </si>
  <si>
    <t>【R元末実績】
水道事業中長期経営計画
・整備延長 990mのうち990m
   進捗率100%
・送水ポンプ場改良
   進捗率13.2%
【効果】
水道施設の二系統化に伴い、災害などが発生しても、継続して水を供給できる。</t>
    <rPh sb="2" eb="3">
      <t>ガン</t>
    </rPh>
    <rPh sb="13" eb="14">
      <t>チョウ</t>
    </rPh>
    <rPh sb="50" eb="52">
      <t>ソウスイ</t>
    </rPh>
    <rPh sb="55" eb="56">
      <t>ジョウ</t>
    </rPh>
    <rPh sb="56" eb="58">
      <t>カイリョウ</t>
    </rPh>
    <rPh sb="74" eb="76">
      <t>コウカ</t>
    </rPh>
    <rPh sb="78" eb="80">
      <t>スイドウ</t>
    </rPh>
    <rPh sb="80" eb="82">
      <t>シセツ</t>
    </rPh>
    <rPh sb="83" eb="84">
      <t>ニ</t>
    </rPh>
    <rPh sb="84" eb="87">
      <t>ケイトウカ</t>
    </rPh>
    <rPh sb="91" eb="93">
      <t>サイガイ</t>
    </rPh>
    <rPh sb="96" eb="98">
      <t>ハッセイ</t>
    </rPh>
    <rPh sb="102" eb="104">
      <t>ケイゾク</t>
    </rPh>
    <rPh sb="106" eb="107">
      <t>ミズ</t>
    </rPh>
    <rPh sb="108" eb="110">
      <t>キョウキュウ</t>
    </rPh>
    <phoneticPr fontId="1"/>
  </si>
  <si>
    <t>【水道施設の耐震化状況】
H30
①導水管・送水管・配水本管
　　耐震化率　41.8%
②浄水施設
　　耐震化率　85.7%
③配水池
　　耐震化率　85.7%
【現状】
水道施設の耐震化率は、全国平均を上回っている状況であるが、送水管は一系統のため破損した場合、水道水の供給に支障が生じる可能性がある。
【課題】
更新に合わせて耐震化を行うため、重要度、老朽度などを考慮し、費用の平準化を図る必要がある。
また、送水のためのポンプ場等を整備する必要がある。</t>
    <rPh sb="83" eb="85">
      <t>ゲンジョウ</t>
    </rPh>
    <rPh sb="87" eb="89">
      <t>スイドウ</t>
    </rPh>
    <rPh sb="89" eb="91">
      <t>シセツ</t>
    </rPh>
    <rPh sb="92" eb="95">
      <t>タイシンカ</t>
    </rPh>
    <rPh sb="95" eb="96">
      <t>リツ</t>
    </rPh>
    <rPh sb="98" eb="100">
      <t>ゼンコク</t>
    </rPh>
    <rPh sb="100" eb="102">
      <t>ヘイキン</t>
    </rPh>
    <rPh sb="103" eb="105">
      <t>ウワマワ</t>
    </rPh>
    <rPh sb="109" eb="111">
      <t>ジョウキョウ</t>
    </rPh>
    <rPh sb="116" eb="119">
      <t>ソウスイカン</t>
    </rPh>
    <rPh sb="120" eb="121">
      <t>イチ</t>
    </rPh>
    <rPh sb="121" eb="123">
      <t>ケイトウ</t>
    </rPh>
    <rPh sb="126" eb="128">
      <t>ハソン</t>
    </rPh>
    <rPh sb="130" eb="132">
      <t>バアイ</t>
    </rPh>
    <rPh sb="133" eb="135">
      <t>スイドウ</t>
    </rPh>
    <rPh sb="135" eb="136">
      <t>スイ</t>
    </rPh>
    <rPh sb="137" eb="139">
      <t>キョウキュウ</t>
    </rPh>
    <rPh sb="140" eb="142">
      <t>シショウ</t>
    </rPh>
    <rPh sb="143" eb="144">
      <t>ショウ</t>
    </rPh>
    <rPh sb="146" eb="149">
      <t>カノウセイ</t>
    </rPh>
    <rPh sb="156" eb="158">
      <t>カダイ</t>
    </rPh>
    <rPh sb="167" eb="170">
      <t>タイシンカ</t>
    </rPh>
    <rPh sb="171" eb="172">
      <t>オコナ</t>
    </rPh>
    <rPh sb="176" eb="179">
      <t>ジュウヨウド</t>
    </rPh>
    <rPh sb="180" eb="182">
      <t>ロウキュウ</t>
    </rPh>
    <rPh sb="182" eb="183">
      <t>ド</t>
    </rPh>
    <rPh sb="186" eb="188">
      <t>コウリョ</t>
    </rPh>
    <rPh sb="190" eb="192">
      <t>ヒヨウ</t>
    </rPh>
    <rPh sb="193" eb="196">
      <t>ヘイジュンカ</t>
    </rPh>
    <rPh sb="197" eb="198">
      <t>ハカ</t>
    </rPh>
    <rPh sb="199" eb="201">
      <t>ヒツヨウ</t>
    </rPh>
    <rPh sb="209" eb="211">
      <t>ソウスイ</t>
    </rPh>
    <rPh sb="218" eb="219">
      <t>ジョウ</t>
    </rPh>
    <rPh sb="219" eb="220">
      <t>トウ</t>
    </rPh>
    <rPh sb="221" eb="223">
      <t>セイビ</t>
    </rPh>
    <rPh sb="225" eb="227">
      <t>ヒツヨウ</t>
    </rPh>
    <phoneticPr fontId="1"/>
  </si>
  <si>
    <t>水道事業中長期経営計画に基づき、水道施設の二系統化を行う。
R3年度以降は、次期中長期経営計画に位置付けて実施していく。</t>
    <rPh sb="0" eb="2">
      <t>スイドウ</t>
    </rPh>
    <rPh sb="2" eb="4">
      <t>ジギョウ</t>
    </rPh>
    <rPh sb="5" eb="6">
      <t>チョウ</t>
    </rPh>
    <rPh sb="16" eb="18">
      <t>スイドウ</t>
    </rPh>
    <rPh sb="18" eb="20">
      <t>シセツ</t>
    </rPh>
    <rPh sb="21" eb="22">
      <t>ニ</t>
    </rPh>
    <rPh sb="22" eb="25">
      <t>ケイトウカ</t>
    </rPh>
    <rPh sb="26" eb="27">
      <t>オコナ</t>
    </rPh>
    <rPh sb="32" eb="34">
      <t>ネンド</t>
    </rPh>
    <rPh sb="34" eb="36">
      <t>イコウ</t>
    </rPh>
    <rPh sb="38" eb="40">
      <t>ジキ</t>
    </rPh>
    <rPh sb="40" eb="43">
      <t>チュウチョウキ</t>
    </rPh>
    <rPh sb="43" eb="45">
      <t>ケイエイ</t>
    </rPh>
    <rPh sb="45" eb="47">
      <t>ケイカク</t>
    </rPh>
    <rPh sb="48" eb="51">
      <t>イチヅ</t>
    </rPh>
    <rPh sb="53" eb="55">
      <t>ジッシ</t>
    </rPh>
    <phoneticPr fontId="1"/>
  </si>
  <si>
    <t>【現状】
　給水区域内の市民に対し、安全で安心な水を安定的に供給できている。
　しかし、取得した水源は、県・市共同建設の浄水場が建設されていないため活用できていない。そこで、供給する水は県企業局からの分水で補っており、供給単価が給水原価を大きく下回っているため、不足する財源を一般会計からの繰入金により補てんしている。
　また、水源の減価償却が行えず、H28年度以降、補てん財源（内部留保）が枯渇したことから、資本的収支に資金不足が生じ、一般会計からの繰入金を増額している。
　H30年度、本市市議会は全会一致をもって「千葉市水道事業と千葉県水道事業の事業統合を求める意見書」を知事あてに提出している。
R1年度、県は「水道広域化推進プラン」を策定するための県営水道給水地域１１市の実務担当者検討会議を開催した。
【課題】
県に対し、県営水道事業と市営水道事業との統合パターンを「水道広域化推進プラン」へ追加・検討してもらうよう申し入れているが、現在、県よりこの統合パターンは示されていないため、確実にプランへ反映させる必要がある。</t>
    <rPh sb="94" eb="96">
      <t>キギョウ</t>
    </rPh>
    <rPh sb="100" eb="101">
      <t>ブン</t>
    </rPh>
    <rPh sb="151" eb="152">
      <t>ホ</t>
    </rPh>
    <rPh sb="164" eb="166">
      <t>スイゲン</t>
    </rPh>
    <rPh sb="167" eb="169">
      <t>ゲンカ</t>
    </rPh>
    <rPh sb="169" eb="171">
      <t>ショウキャク</t>
    </rPh>
    <rPh sb="172" eb="173">
      <t>オコナ</t>
    </rPh>
    <rPh sb="179" eb="181">
      <t>ネンド</t>
    </rPh>
    <rPh sb="181" eb="183">
      <t>イコウ</t>
    </rPh>
    <rPh sb="184" eb="185">
      <t>ホ</t>
    </rPh>
    <rPh sb="187" eb="189">
      <t>ザイゲン</t>
    </rPh>
    <rPh sb="190" eb="192">
      <t>ナイブ</t>
    </rPh>
    <rPh sb="192" eb="194">
      <t>リュウホ</t>
    </rPh>
    <rPh sb="196" eb="198">
      <t>コカツ</t>
    </rPh>
    <rPh sb="205" eb="208">
      <t>シホンテキ</t>
    </rPh>
    <rPh sb="208" eb="210">
      <t>シュウシ</t>
    </rPh>
    <rPh sb="211" eb="213">
      <t>シキン</t>
    </rPh>
    <rPh sb="213" eb="215">
      <t>フソク</t>
    </rPh>
    <rPh sb="216" eb="217">
      <t>ショウ</t>
    </rPh>
    <rPh sb="219" eb="221">
      <t>イッパン</t>
    </rPh>
    <rPh sb="221" eb="223">
      <t>カイケイ</t>
    </rPh>
    <rPh sb="226" eb="228">
      <t>クリイレ</t>
    </rPh>
    <rPh sb="228" eb="229">
      <t>キン</t>
    </rPh>
    <rPh sb="230" eb="232">
      <t>ゾウガク</t>
    </rPh>
    <rPh sb="242" eb="244">
      <t>ネンド</t>
    </rPh>
    <rPh sb="304" eb="306">
      <t>ネンド</t>
    </rPh>
    <rPh sb="329" eb="331">
      <t>ケンエイ</t>
    </rPh>
    <rPh sb="331" eb="333">
      <t>スイドウ</t>
    </rPh>
    <rPh sb="333" eb="335">
      <t>キュウスイ</t>
    </rPh>
    <rPh sb="335" eb="337">
      <t>チイキ</t>
    </rPh>
    <rPh sb="339" eb="340">
      <t>シ</t>
    </rPh>
    <rPh sb="351" eb="353">
      <t>カイサイ</t>
    </rPh>
    <rPh sb="363" eb="364">
      <t>ケン</t>
    </rPh>
    <rPh sb="365" eb="366">
      <t>タイ</t>
    </rPh>
    <rPh sb="368" eb="370">
      <t>ケンエイ</t>
    </rPh>
    <rPh sb="370" eb="372">
      <t>スイドウ</t>
    </rPh>
    <rPh sb="372" eb="374">
      <t>ジギョウ</t>
    </rPh>
    <rPh sb="375" eb="377">
      <t>シエイ</t>
    </rPh>
    <rPh sb="377" eb="379">
      <t>スイドウ</t>
    </rPh>
    <rPh sb="379" eb="381">
      <t>ジギョウ</t>
    </rPh>
    <rPh sb="383" eb="385">
      <t>トウゴウ</t>
    </rPh>
    <rPh sb="391" eb="393">
      <t>スイドウ</t>
    </rPh>
    <rPh sb="393" eb="396">
      <t>コウイキカ</t>
    </rPh>
    <rPh sb="396" eb="398">
      <t>スイシン</t>
    </rPh>
    <rPh sb="403" eb="405">
      <t>ツイカ</t>
    </rPh>
    <rPh sb="406" eb="408">
      <t>ケントウ</t>
    </rPh>
    <rPh sb="415" eb="416">
      <t>モウ</t>
    </rPh>
    <rPh sb="417" eb="418">
      <t>イ</t>
    </rPh>
    <rPh sb="424" eb="426">
      <t>ゲンザイ</t>
    </rPh>
    <rPh sb="427" eb="428">
      <t>ケン</t>
    </rPh>
    <rPh sb="432" eb="434">
      <t>トウゴウ</t>
    </rPh>
    <rPh sb="439" eb="440">
      <t>シメ</t>
    </rPh>
    <rPh sb="449" eb="451">
      <t>カクジツ</t>
    </rPh>
    <rPh sb="456" eb="458">
      <t>ハンエイ</t>
    </rPh>
    <rPh sb="461" eb="463">
      <t>ヒツヨウ</t>
    </rPh>
    <phoneticPr fontId="1"/>
  </si>
  <si>
    <r>
      <t xml:space="preserve">水道総務課
</t>
    </r>
    <r>
      <rPr>
        <sz val="11"/>
        <rFont val="ＭＳ Ｐゴシック"/>
        <family val="3"/>
        <charset val="128"/>
        <scheme val="minor"/>
      </rPr>
      <t>水道事業事務所</t>
    </r>
    <rPh sb="0" eb="2">
      <t>スイドウ</t>
    </rPh>
    <rPh sb="2" eb="5">
      <t>ソウムカ</t>
    </rPh>
    <rPh sb="6" eb="8">
      <t>スイドウ</t>
    </rPh>
    <rPh sb="8" eb="10">
      <t>ジギョウ</t>
    </rPh>
    <rPh sb="10" eb="12">
      <t>ジム</t>
    </rPh>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</si>
</sst>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24"/>
      <color rgb="FFFF0000"/>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color theme="1"/>
      <name val="ＭＳ Ｐゴシック"/>
      <family val="2"/>
      <scheme val="minor"/>
    </font>
    <font>
      <u/>
      <sz val="14"/>
      <name val="ＭＳ Ｐゴシック"/>
      <family val="3"/>
      <charset val="128"/>
      <scheme val="minor"/>
    </font>
    <font>
      <strike/>
      <sz val="12"/>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dash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156">
    <xf numFmtId="0" fontId="0" fillId="0" borderId="0" xfId="0"/>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6" fillId="3" borderId="0" xfId="0" applyFont="1" applyFill="1"/>
    <xf numFmtId="0" fontId="4" fillId="0" borderId="0" xfId="0" applyFont="1"/>
    <xf numFmtId="0" fontId="7" fillId="3" borderId="0" xfId="0" applyFont="1" applyFill="1" applyAlignment="1">
      <alignment horizontal="center"/>
    </xf>
    <xf numFmtId="0" fontId="8" fillId="3" borderId="0" xfId="0" applyFont="1" applyFill="1" applyAlignment="1"/>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wrapText="1"/>
    </xf>
    <xf numFmtId="0" fontId="9" fillId="3" borderId="0" xfId="0" applyFont="1" applyFill="1" applyBorder="1" applyAlignment="1">
      <alignment vertical="center" textRotation="255"/>
    </xf>
    <xf numFmtId="0" fontId="6" fillId="3" borderId="0" xfId="0" applyFont="1" applyFill="1" applyBorder="1" applyAlignment="1">
      <alignment vertical="center" wrapText="1"/>
    </xf>
    <xf numFmtId="0" fontId="6" fillId="3" borderId="10" xfId="0" applyFont="1" applyFill="1" applyBorder="1" applyAlignment="1">
      <alignment horizontal="center" vertical="center"/>
    </xf>
    <xf numFmtId="0" fontId="6" fillId="3" borderId="10" xfId="0" applyFont="1" applyFill="1" applyBorder="1" applyAlignment="1">
      <alignment horizontal="left" vertical="center" wrapText="1"/>
    </xf>
    <xf numFmtId="0" fontId="6" fillId="3" borderId="10" xfId="0" applyFont="1" applyFill="1" applyBorder="1" applyAlignment="1">
      <alignment vertical="center" textRotation="255"/>
    </xf>
    <xf numFmtId="0" fontId="6" fillId="3" borderId="10" xfId="0" applyFont="1" applyFill="1" applyBorder="1" applyAlignment="1">
      <alignment vertical="center" wrapText="1"/>
    </xf>
    <xf numFmtId="0" fontId="4" fillId="3"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vertical="center" textRotation="255"/>
    </xf>
    <xf numFmtId="0" fontId="6" fillId="0" borderId="0" xfId="0" applyFont="1" applyBorder="1" applyAlignment="1">
      <alignment vertical="center" wrapText="1"/>
    </xf>
    <xf numFmtId="0" fontId="5" fillId="0" borderId="0" xfId="0" applyFont="1"/>
    <xf numFmtId="0" fontId="6" fillId="0" borderId="0" xfId="0" applyFont="1"/>
    <xf numFmtId="0" fontId="6" fillId="3" borderId="0" xfId="0" applyFont="1" applyFill="1" applyBorder="1" applyAlignment="1">
      <alignment horizontal="right"/>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6" fillId="3" borderId="0" xfId="0" applyFont="1" applyFill="1" applyBorder="1" applyAlignment="1">
      <alignment horizontal="center" vertical="center" wrapText="1"/>
    </xf>
    <xf numFmtId="0" fontId="6" fillId="0" borderId="0" xfId="0" applyFont="1" applyBorder="1"/>
    <xf numFmtId="0" fontId="2" fillId="3" borderId="0" xfId="0" applyFont="1" applyFill="1" applyAlignment="1"/>
    <xf numFmtId="49" fontId="4" fillId="0" borderId="0" xfId="0" applyNumberFormat="1" applyFont="1"/>
    <xf numFmtId="0" fontId="10" fillId="2" borderId="25" xfId="0" applyFont="1" applyFill="1" applyBorder="1" applyAlignment="1">
      <alignment horizontal="center" vertical="center"/>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vertical="center" wrapText="1"/>
    </xf>
    <xf numFmtId="0" fontId="10" fillId="3" borderId="31" xfId="0" applyFont="1" applyFill="1" applyBorder="1" applyAlignment="1">
      <alignment horizontal="center"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6" fillId="3" borderId="0" xfId="0" applyFont="1" applyFill="1" applyBorder="1" applyAlignment="1">
      <alignment vertical="center"/>
    </xf>
    <xf numFmtId="0" fontId="6" fillId="3" borderId="0" xfId="0" applyFont="1" applyFill="1" applyAlignment="1">
      <alignment horizontal="right"/>
    </xf>
    <xf numFmtId="0" fontId="6" fillId="0" borderId="0" xfId="0" applyFont="1" applyAlignment="1">
      <alignment vertical="center"/>
    </xf>
    <xf numFmtId="0" fontId="10" fillId="2" borderId="2" xfId="0" applyFont="1" applyFill="1" applyBorder="1" applyAlignment="1">
      <alignment horizontal="center" vertical="center"/>
    </xf>
    <xf numFmtId="0" fontId="7" fillId="3" borderId="0" xfId="0" applyFont="1" applyFill="1" applyAlignment="1">
      <alignment wrapText="1"/>
    </xf>
    <xf numFmtId="0" fontId="6" fillId="3" borderId="19" xfId="0" applyFont="1" applyFill="1" applyBorder="1"/>
    <xf numFmtId="0" fontId="6" fillId="3" borderId="0" xfId="0" applyFont="1" applyFill="1" applyBorder="1"/>
    <xf numFmtId="0" fontId="6" fillId="3" borderId="19" xfId="0" applyFont="1" applyFill="1" applyBorder="1" applyAlignment="1">
      <alignment vertical="center" wrapText="1"/>
    </xf>
    <xf numFmtId="0" fontId="10" fillId="2" borderId="2" xfId="0" applyFont="1" applyFill="1" applyBorder="1" applyAlignment="1">
      <alignment vertical="center" textRotation="255"/>
    </xf>
    <xf numFmtId="0" fontId="10" fillId="2" borderId="29" xfId="0" applyFont="1" applyFill="1" applyBorder="1" applyAlignment="1">
      <alignment vertical="center" textRotation="255"/>
    </xf>
    <xf numFmtId="0" fontId="10" fillId="0" borderId="2" xfId="0" applyFont="1" applyFill="1" applyBorder="1" applyAlignment="1">
      <alignment vertical="center" wrapText="1"/>
    </xf>
    <xf numFmtId="0" fontId="10" fillId="2" borderId="2" xfId="0" applyFont="1" applyFill="1" applyBorder="1" applyAlignment="1">
      <alignment horizontal="center" vertical="center" wrapText="1"/>
    </xf>
    <xf numFmtId="0" fontId="10" fillId="0" borderId="29" xfId="0" applyFont="1" applyBorder="1" applyAlignment="1">
      <alignment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Fill="1" applyBorder="1" applyAlignment="1">
      <alignment vertical="center" wrapText="1"/>
    </xf>
    <xf numFmtId="0" fontId="10" fillId="0" borderId="2" xfId="0" applyFont="1" applyBorder="1" applyAlignment="1">
      <alignment vertical="center" wrapText="1"/>
    </xf>
    <xf numFmtId="38" fontId="10" fillId="0" borderId="2" xfId="1" applyFont="1" applyBorder="1" applyAlignment="1">
      <alignment vertical="center" wrapText="1"/>
    </xf>
    <xf numFmtId="38" fontId="10" fillId="0" borderId="29" xfId="1" applyFont="1" applyBorder="1" applyAlignment="1">
      <alignment vertical="center" wrapText="1"/>
    </xf>
    <xf numFmtId="38" fontId="10" fillId="0" borderId="2" xfId="1" applyFont="1" applyFill="1" applyBorder="1" applyAlignment="1">
      <alignment vertical="center" wrapText="1"/>
    </xf>
    <xf numFmtId="0" fontId="10" fillId="2" borderId="30" xfId="0" applyFont="1" applyFill="1" applyBorder="1" applyAlignment="1">
      <alignment vertical="center" textRotation="255"/>
    </xf>
    <xf numFmtId="0" fontId="10" fillId="2" borderId="28" xfId="0" applyFont="1" applyFill="1" applyBorder="1" applyAlignment="1">
      <alignment vertical="center" textRotation="255"/>
    </xf>
    <xf numFmtId="0" fontId="10" fillId="2" borderId="2" xfId="0" applyFont="1" applyFill="1" applyBorder="1" applyAlignment="1">
      <alignment horizontal="center" vertical="center" wrapText="1"/>
    </xf>
    <xf numFmtId="0" fontId="10" fillId="0" borderId="29" xfId="0" applyFont="1" applyBorder="1" applyAlignment="1">
      <alignment vertical="center" wrapText="1"/>
    </xf>
    <xf numFmtId="38" fontId="10" fillId="0" borderId="29" xfId="1" applyFont="1" applyBorder="1" applyAlignment="1">
      <alignment vertical="center" wrapText="1"/>
    </xf>
    <xf numFmtId="0" fontId="10" fillId="0" borderId="29" xfId="0" applyFont="1" applyFill="1" applyBorder="1" applyAlignment="1">
      <alignment vertical="center" wrapText="1"/>
    </xf>
    <xf numFmtId="0" fontId="10" fillId="3" borderId="13" xfId="0" applyFont="1" applyFill="1" applyBorder="1" applyAlignment="1">
      <alignment horizontal="center" vertical="center" wrapText="1"/>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10" fillId="2" borderId="11"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17" xfId="0" applyFont="1" applyFill="1" applyBorder="1" applyAlignment="1">
      <alignment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23" xfId="0" applyFont="1" applyFill="1" applyBorder="1" applyAlignment="1">
      <alignment horizontal="center" vertical="center"/>
    </xf>
    <xf numFmtId="0" fontId="10" fillId="0" borderId="22"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10" fillId="2" borderId="27"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2" borderId="15" xfId="0" applyFont="1" applyFill="1" applyBorder="1" applyAlignment="1">
      <alignment horizontal="center" vertical="center"/>
    </xf>
    <xf numFmtId="0" fontId="10" fillId="2" borderId="2" xfId="0" applyFont="1" applyFill="1" applyBorder="1" applyAlignment="1">
      <alignment horizontal="center" vertical="center" textRotation="255"/>
    </xf>
    <xf numFmtId="0" fontId="10" fillId="2" borderId="3"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49" fontId="10" fillId="0" borderId="20"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40"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2" borderId="30" xfId="0" applyFont="1" applyFill="1" applyBorder="1" applyAlignment="1">
      <alignment vertical="center" textRotation="255"/>
    </xf>
    <xf numFmtId="0" fontId="10" fillId="2" borderId="42" xfId="0" applyFont="1" applyFill="1" applyBorder="1" applyAlignment="1">
      <alignment vertical="center" textRotation="255"/>
    </xf>
    <xf numFmtId="0" fontId="10" fillId="0" borderId="29" xfId="0" applyFont="1" applyBorder="1" applyAlignment="1">
      <alignment vertical="center" wrapText="1"/>
    </xf>
    <xf numFmtId="0" fontId="10" fillId="0" borderId="36" xfId="0" applyFont="1" applyBorder="1" applyAlignment="1">
      <alignment vertical="center" wrapText="1"/>
    </xf>
    <xf numFmtId="38" fontId="10" fillId="0" borderId="29" xfId="1" applyFont="1" applyBorder="1" applyAlignment="1">
      <alignment vertical="center" wrapText="1"/>
    </xf>
    <xf numFmtId="38" fontId="10" fillId="0" borderId="36" xfId="1" applyFont="1" applyBorder="1" applyAlignment="1">
      <alignment vertical="center" wrapText="1"/>
    </xf>
    <xf numFmtId="0" fontId="10" fillId="0" borderId="2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9" xfId="0" applyFont="1" applyFill="1" applyBorder="1" applyAlignment="1">
      <alignment vertical="center" wrapText="1"/>
    </xf>
    <xf numFmtId="0" fontId="10" fillId="0" borderId="36" xfId="0" applyFont="1" applyFill="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36" xfId="0" applyFont="1" applyBorder="1" applyAlignment="1">
      <alignment horizontal="left" vertical="center" wrapText="1"/>
    </xf>
    <xf numFmtId="49" fontId="10" fillId="0" borderId="16"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4" xfId="0" applyFont="1" applyFill="1" applyBorder="1" applyAlignment="1">
      <alignment horizontal="left" vertical="center" wrapText="1"/>
    </xf>
    <xf numFmtId="0" fontId="10" fillId="0" borderId="4" xfId="0" applyFont="1" applyBorder="1" applyAlignment="1">
      <alignment horizontal="left" vertical="center" wrapText="1"/>
    </xf>
    <xf numFmtId="0" fontId="10" fillId="2" borderId="8" xfId="0" applyFont="1" applyFill="1" applyBorder="1" applyAlignment="1">
      <alignment vertical="center" textRotation="255"/>
    </xf>
    <xf numFmtId="38" fontId="10" fillId="0" borderId="4" xfId="1" applyFont="1" applyBorder="1" applyAlignment="1">
      <alignment vertical="center" wrapText="1"/>
    </xf>
    <xf numFmtId="0" fontId="13" fillId="0" borderId="2" xfId="0" applyFont="1" applyFill="1" applyBorder="1" applyAlignment="1">
      <alignment horizontal="right" vertical="center" wrapText="1"/>
    </xf>
    <xf numFmtId="0" fontId="10" fillId="0" borderId="4" xfId="0" applyFont="1" applyFill="1" applyBorder="1" applyAlignment="1">
      <alignment horizontal="right" vertical="center" wrapText="1"/>
    </xf>
    <xf numFmtId="0" fontId="6"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1390686</xdr:colOff>
      <xdr:row>0</xdr:row>
      <xdr:rowOff>47626</xdr:rowOff>
    </xdr:from>
    <xdr:to>
      <xdr:col>9</xdr:col>
      <xdr:colOff>1619286</xdr:colOff>
      <xdr:row>4</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211086" y="47626"/>
          <a:ext cx="2228850" cy="1031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水道局</a:t>
          </a:r>
          <a:br>
            <a:rPr kumimoji="1" lang="en-US" altLang="ja-JP" sz="1200"/>
          </a:br>
          <a:r>
            <a:rPr kumimoji="1" lang="ja-JP" altLang="en-US" sz="1200"/>
            <a:t>水道局長　斉藤　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6"/>
  <sheetViews>
    <sheetView showGridLines="0" tabSelected="1" view="pageBreakPreview" zoomScale="55" zoomScaleNormal="70" zoomScaleSheetLayoutView="55" zoomScalePageLayoutView="70" workbookViewId="0"/>
  </sheetViews>
  <sheetFormatPr defaultRowHeight="13.5" x14ac:dyDescent="0.15"/>
  <cols>
    <col min="1" max="1" width="10.125" style="5" customWidth="1"/>
    <col min="2" max="2" width="4.875" style="5" customWidth="1"/>
    <col min="3" max="3" width="24.875" style="5" customWidth="1"/>
    <col min="4" max="5" width="24.25" style="5" customWidth="1"/>
    <col min="6" max="6" width="4.875" style="5" customWidth="1"/>
    <col min="7" max="7" width="26.25" style="5" customWidth="1"/>
    <col min="8" max="8" width="22.5" style="5" customWidth="1"/>
    <col min="9" max="9" width="26.25" style="27" customWidth="1"/>
    <col min="10" max="11" width="29.625" style="5" customWidth="1"/>
    <col min="12" max="12" width="20" style="5" customWidth="1"/>
    <col min="13" max="13" width="28.375" style="5" customWidth="1"/>
    <col min="14" max="14" width="15.625" style="5" customWidth="1"/>
    <col min="15" max="15" width="20" style="5" customWidth="1"/>
    <col min="16" max="16" width="21.875" style="5" customWidth="1"/>
    <col min="17" max="17" width="17.375" style="5" customWidth="1"/>
    <col min="18" max="18" width="14.875" style="28" customWidth="1"/>
    <col min="19" max="20" width="11" style="5" customWidth="1"/>
    <col min="21" max="21" width="3.25" style="5" customWidth="1"/>
    <col min="22" max="22" width="12.5" style="5" customWidth="1"/>
    <col min="23" max="23" width="7.5" style="5" customWidth="1"/>
    <col min="24" max="24" width="11" style="5" customWidth="1"/>
    <col min="25" max="16384" width="9" style="5"/>
  </cols>
  <sheetData>
    <row r="1" spans="1:24" x14ac:dyDescent="0.15">
      <c r="A1" s="1"/>
      <c r="B1" s="1"/>
      <c r="C1" s="1"/>
      <c r="D1" s="1"/>
      <c r="E1" s="1"/>
      <c r="F1" s="1"/>
      <c r="G1" s="1"/>
      <c r="H1" s="1"/>
      <c r="I1" s="2"/>
      <c r="J1" s="1"/>
      <c r="K1" s="1"/>
      <c r="L1" s="1"/>
      <c r="M1" s="1"/>
      <c r="N1" s="1"/>
      <c r="O1" s="1"/>
      <c r="P1" s="3"/>
      <c r="Q1" s="1"/>
      <c r="R1" s="4"/>
    </row>
    <row r="2" spans="1:24" x14ac:dyDescent="0.15">
      <c r="A2" s="1"/>
      <c r="B2" s="1"/>
      <c r="C2" s="1"/>
      <c r="D2" s="1"/>
      <c r="E2" s="1"/>
      <c r="F2" s="1"/>
      <c r="G2" s="1"/>
      <c r="H2" s="1"/>
      <c r="I2" s="2"/>
      <c r="J2" s="1"/>
      <c r="K2" s="1"/>
      <c r="L2" s="1"/>
      <c r="M2" s="1"/>
      <c r="N2" s="1"/>
      <c r="O2" s="1"/>
      <c r="P2" s="3"/>
      <c r="Q2" s="1"/>
      <c r="R2" s="4"/>
    </row>
    <row r="3" spans="1:24" ht="28.5" x14ac:dyDescent="0.3">
      <c r="A3" s="71" t="s">
        <v>72</v>
      </c>
      <c r="B3" s="71"/>
      <c r="C3" s="71"/>
      <c r="D3" s="71"/>
      <c r="E3" s="71"/>
      <c r="F3" s="71"/>
      <c r="G3" s="71"/>
      <c r="H3" s="71"/>
      <c r="I3" s="71"/>
      <c r="J3" s="71"/>
      <c r="K3" s="71"/>
      <c r="L3" s="34"/>
      <c r="M3" s="34"/>
      <c r="N3" s="7"/>
      <c r="O3" s="7"/>
      <c r="P3" s="6"/>
      <c r="Q3" s="7"/>
      <c r="R3" s="8"/>
      <c r="S3" s="9"/>
      <c r="T3" s="9"/>
      <c r="X3" s="10"/>
    </row>
    <row r="4" spans="1:24" ht="29.25" thickBot="1" x14ac:dyDescent="0.35">
      <c r="A4" s="6"/>
      <c r="B4" s="6"/>
      <c r="C4" s="6"/>
      <c r="D4" s="6"/>
      <c r="E4" s="6"/>
      <c r="F4" s="6"/>
      <c r="G4" s="6"/>
      <c r="H4" s="6"/>
      <c r="I4" s="6"/>
      <c r="J4" s="6"/>
      <c r="K4" s="6"/>
      <c r="L4" s="6"/>
      <c r="M4" s="6"/>
      <c r="N4" s="7"/>
      <c r="O4" s="7"/>
      <c r="P4" s="72"/>
      <c r="Q4" s="72"/>
      <c r="R4" s="8"/>
      <c r="S4" s="9"/>
      <c r="T4" s="9"/>
      <c r="X4" s="10"/>
    </row>
    <row r="5" spans="1:24" s="28" customFormat="1" ht="37.5" customHeight="1" x14ac:dyDescent="0.3">
      <c r="A5" s="73" t="s">
        <v>1</v>
      </c>
      <c r="B5" s="74"/>
      <c r="C5" s="75"/>
      <c r="D5" s="76" t="s">
        <v>163</v>
      </c>
      <c r="E5" s="77"/>
      <c r="F5" s="77"/>
      <c r="G5" s="77"/>
      <c r="H5" s="77"/>
      <c r="I5" s="77"/>
      <c r="J5" s="78"/>
      <c r="L5" s="31"/>
      <c r="N5" s="8"/>
      <c r="O5" s="48"/>
      <c r="P5" s="72"/>
      <c r="Q5" s="72"/>
      <c r="R5" s="8"/>
      <c r="X5" s="46"/>
    </row>
    <row r="6" spans="1:24" s="28" customFormat="1" ht="74.25" customHeight="1" thickBot="1" x14ac:dyDescent="0.35">
      <c r="A6" s="79" t="s">
        <v>78</v>
      </c>
      <c r="B6" s="80"/>
      <c r="C6" s="81"/>
      <c r="D6" s="82" t="s">
        <v>171</v>
      </c>
      <c r="E6" s="83"/>
      <c r="F6" s="83"/>
      <c r="G6" s="83"/>
      <c r="H6" s="83"/>
      <c r="I6" s="83"/>
      <c r="J6" s="84"/>
      <c r="L6" s="30"/>
      <c r="N6" s="8"/>
      <c r="O6" s="48"/>
      <c r="P6" s="72"/>
      <c r="Q6" s="72"/>
      <c r="R6" s="8"/>
      <c r="X6" s="46"/>
    </row>
    <row r="7" spans="1:24" s="28" customFormat="1" ht="18" customHeight="1" thickBot="1" x14ac:dyDescent="0.2">
      <c r="A7" s="49"/>
      <c r="B7" s="49"/>
      <c r="C7" s="49"/>
      <c r="D7" s="49"/>
      <c r="E7" s="50"/>
      <c r="F7" s="51"/>
      <c r="G7" s="14"/>
      <c r="H7" s="14"/>
      <c r="I7" s="14"/>
      <c r="J7" s="14"/>
      <c r="K7" s="14"/>
      <c r="L7" s="14"/>
      <c r="M7" s="14"/>
      <c r="N7" s="44"/>
      <c r="O7" s="29"/>
      <c r="P7" s="12"/>
      <c r="Q7" s="45"/>
      <c r="R7" s="29"/>
      <c r="X7" s="46"/>
    </row>
    <row r="8" spans="1:24" s="28" customFormat="1" ht="37.5" customHeight="1" thickBot="1" x14ac:dyDescent="0.2">
      <c r="A8" s="101" t="s">
        <v>2</v>
      </c>
      <c r="B8" s="102"/>
      <c r="C8" s="102"/>
      <c r="D8" s="40" t="s">
        <v>139</v>
      </c>
      <c r="E8" s="103" t="str">
        <f>IF(D8="","←施策番号を選択してください。",VLOOKUP(D8,W28:X86,2,1))</f>
        <v>その他</v>
      </c>
      <c r="F8" s="104"/>
      <c r="G8" s="105"/>
      <c r="H8" s="41"/>
      <c r="I8" s="42"/>
      <c r="J8" s="42"/>
      <c r="K8" s="42"/>
      <c r="L8" s="43"/>
      <c r="M8" s="43"/>
      <c r="N8" s="44"/>
      <c r="O8" s="29"/>
      <c r="P8" s="12"/>
      <c r="Q8" s="45"/>
      <c r="R8" s="29"/>
      <c r="X8" s="46"/>
    </row>
    <row r="9" spans="1:24" s="28" customFormat="1" ht="37.5" customHeight="1" x14ac:dyDescent="0.15">
      <c r="A9" s="106" t="s">
        <v>9</v>
      </c>
      <c r="B9" s="107" t="s">
        <v>76</v>
      </c>
      <c r="C9" s="97" t="s">
        <v>3</v>
      </c>
      <c r="D9" s="111" t="s">
        <v>4</v>
      </c>
      <c r="E9" s="112"/>
      <c r="F9" s="113" t="s">
        <v>79</v>
      </c>
      <c r="G9" s="114"/>
      <c r="H9" s="115"/>
      <c r="I9" s="116"/>
      <c r="J9" s="98" t="s">
        <v>80</v>
      </c>
      <c r="K9" s="99"/>
      <c r="L9" s="100" t="s">
        <v>8</v>
      </c>
      <c r="M9" s="100"/>
      <c r="N9" s="85" t="s">
        <v>0</v>
      </c>
      <c r="Q9" s="33"/>
      <c r="R9" s="33"/>
    </row>
    <row r="10" spans="1:24" s="28" customFormat="1" ht="27.6" customHeight="1" x14ac:dyDescent="0.15">
      <c r="A10" s="106"/>
      <c r="B10" s="108"/>
      <c r="C10" s="110"/>
      <c r="D10" s="36" t="s">
        <v>149</v>
      </c>
      <c r="E10" s="36" t="s">
        <v>7</v>
      </c>
      <c r="F10" s="88" t="s">
        <v>5</v>
      </c>
      <c r="G10" s="89"/>
      <c r="H10" s="92" t="s">
        <v>73</v>
      </c>
      <c r="I10" s="92" t="s">
        <v>74</v>
      </c>
      <c r="J10" s="47" t="s">
        <v>150</v>
      </c>
      <c r="K10" s="47" t="s">
        <v>148</v>
      </c>
      <c r="L10" s="94" t="s">
        <v>77</v>
      </c>
      <c r="M10" s="96" t="s">
        <v>8</v>
      </c>
      <c r="N10" s="86"/>
      <c r="Q10" s="33"/>
      <c r="R10" s="33"/>
    </row>
    <row r="11" spans="1:24" s="28" customFormat="1" ht="49.5" customHeight="1" x14ac:dyDescent="0.15">
      <c r="A11" s="106"/>
      <c r="B11" s="109"/>
      <c r="C11" s="110"/>
      <c r="D11" s="37" t="s">
        <v>151</v>
      </c>
      <c r="E11" s="37" t="s">
        <v>152</v>
      </c>
      <c r="F11" s="90"/>
      <c r="G11" s="91"/>
      <c r="H11" s="93"/>
      <c r="I11" s="93"/>
      <c r="J11" s="38" t="s">
        <v>6</v>
      </c>
      <c r="K11" s="39" t="s">
        <v>81</v>
      </c>
      <c r="L11" s="95"/>
      <c r="M11" s="97"/>
      <c r="N11" s="87"/>
      <c r="Q11" s="33"/>
      <c r="R11" s="33"/>
    </row>
    <row r="12" spans="1:24" s="28" customFormat="1" ht="223.5" customHeight="1" x14ac:dyDescent="0.15">
      <c r="A12" s="117" t="s">
        <v>153</v>
      </c>
      <c r="B12" s="120"/>
      <c r="C12" s="123" t="s">
        <v>162</v>
      </c>
      <c r="D12" s="126" t="s">
        <v>159</v>
      </c>
      <c r="E12" s="126" t="s">
        <v>160</v>
      </c>
      <c r="F12" s="52" t="s">
        <v>10</v>
      </c>
      <c r="G12" s="60" t="s">
        <v>173</v>
      </c>
      <c r="H12" s="61">
        <f>ROUND((13893+10017+2191+4925+14026+11056+2010+4886+35999+29666+6887+13246+49202+10781+7104+1959+3207+20008+15800+3735+7286)/1000,0)</f>
        <v>268</v>
      </c>
      <c r="I12" s="61">
        <f>2177+1545</f>
        <v>3722</v>
      </c>
      <c r="J12" s="141" t="s">
        <v>176</v>
      </c>
      <c r="K12" s="123" t="s">
        <v>180</v>
      </c>
      <c r="L12" s="57" t="s">
        <v>161</v>
      </c>
      <c r="M12" s="54" t="s">
        <v>172</v>
      </c>
      <c r="N12" s="128" t="s">
        <v>181</v>
      </c>
      <c r="Q12" s="33"/>
      <c r="R12" s="33"/>
    </row>
    <row r="13" spans="1:24" s="28" customFormat="1" ht="222" customHeight="1" x14ac:dyDescent="0.15">
      <c r="A13" s="118"/>
      <c r="B13" s="121"/>
      <c r="C13" s="124"/>
      <c r="D13" s="126"/>
      <c r="E13" s="126"/>
      <c r="F13" s="53" t="s">
        <v>11</v>
      </c>
      <c r="G13" s="67" t="s">
        <v>168</v>
      </c>
      <c r="H13" s="68">
        <f>ROUND(676578/1000,0)</f>
        <v>677</v>
      </c>
      <c r="I13" s="66" t="s">
        <v>75</v>
      </c>
      <c r="J13" s="142"/>
      <c r="K13" s="124"/>
      <c r="L13" s="58"/>
      <c r="M13" s="69"/>
      <c r="N13" s="129"/>
      <c r="Q13" s="33"/>
      <c r="R13" s="33"/>
    </row>
    <row r="14" spans="1:24" s="28" customFormat="1" ht="29.25" customHeight="1" x14ac:dyDescent="0.15">
      <c r="A14" s="118"/>
      <c r="B14" s="121"/>
      <c r="C14" s="124"/>
      <c r="D14" s="126"/>
      <c r="E14" s="126"/>
      <c r="F14" s="131" t="s">
        <v>12</v>
      </c>
      <c r="G14" s="133" t="s">
        <v>174</v>
      </c>
      <c r="H14" s="135">
        <f>I12-H12-H13</f>
        <v>2777</v>
      </c>
      <c r="I14" s="123" t="s">
        <v>175</v>
      </c>
      <c r="J14" s="142"/>
      <c r="K14" s="124"/>
      <c r="L14" s="137"/>
      <c r="M14" s="139"/>
      <c r="N14" s="129"/>
      <c r="Q14" s="33"/>
      <c r="R14" s="33"/>
    </row>
    <row r="15" spans="1:24" s="28" customFormat="1" ht="231" customHeight="1" thickBot="1" x14ac:dyDescent="0.2">
      <c r="A15" s="119"/>
      <c r="B15" s="122"/>
      <c r="C15" s="125"/>
      <c r="D15" s="127"/>
      <c r="E15" s="127"/>
      <c r="F15" s="132"/>
      <c r="G15" s="134"/>
      <c r="H15" s="136"/>
      <c r="I15" s="125"/>
      <c r="J15" s="143"/>
      <c r="K15" s="125"/>
      <c r="L15" s="138"/>
      <c r="M15" s="140"/>
      <c r="N15" s="130"/>
      <c r="Q15" s="33"/>
      <c r="R15" s="33"/>
    </row>
    <row r="16" spans="1:24" s="28" customFormat="1" ht="37.5" customHeight="1" thickBot="1" x14ac:dyDescent="0.2">
      <c r="A16" s="101" t="s">
        <v>2</v>
      </c>
      <c r="B16" s="102"/>
      <c r="C16" s="102"/>
      <c r="D16" s="70" t="s">
        <v>113</v>
      </c>
      <c r="E16" s="103" t="str">
        <f>IF(D16="","←施策番号を選択してください。",VLOOKUP(D16,W44:X102,2,1))</f>
        <v>防災対策の推進</v>
      </c>
      <c r="F16" s="104"/>
      <c r="G16" s="105"/>
      <c r="H16" s="41"/>
      <c r="I16" s="42"/>
      <c r="J16" s="42"/>
      <c r="K16" s="42"/>
      <c r="L16" s="43"/>
      <c r="M16" s="43"/>
      <c r="N16" s="44"/>
      <c r="O16" s="29"/>
      <c r="P16" s="12"/>
      <c r="Q16" s="45"/>
      <c r="R16" s="29"/>
      <c r="X16" s="46"/>
    </row>
    <row r="17" spans="1:24" s="28" customFormat="1" ht="37.5" customHeight="1" x14ac:dyDescent="0.15">
      <c r="A17" s="106" t="s">
        <v>9</v>
      </c>
      <c r="B17" s="107" t="s">
        <v>76</v>
      </c>
      <c r="C17" s="97" t="s">
        <v>3</v>
      </c>
      <c r="D17" s="111" t="s">
        <v>4</v>
      </c>
      <c r="E17" s="112"/>
      <c r="F17" s="113" t="s">
        <v>79</v>
      </c>
      <c r="G17" s="114"/>
      <c r="H17" s="115"/>
      <c r="I17" s="116"/>
      <c r="J17" s="98" t="s">
        <v>80</v>
      </c>
      <c r="K17" s="99"/>
      <c r="L17" s="100" t="s">
        <v>8</v>
      </c>
      <c r="M17" s="100"/>
      <c r="N17" s="85" t="s">
        <v>0</v>
      </c>
      <c r="Q17" s="33"/>
      <c r="R17" s="33"/>
    </row>
    <row r="18" spans="1:24" s="28" customFormat="1" ht="27.6" customHeight="1" x14ac:dyDescent="0.15">
      <c r="A18" s="106"/>
      <c r="B18" s="108"/>
      <c r="C18" s="110"/>
      <c r="D18" s="36" t="s">
        <v>149</v>
      </c>
      <c r="E18" s="36" t="s">
        <v>7</v>
      </c>
      <c r="F18" s="88" t="s">
        <v>5</v>
      </c>
      <c r="G18" s="89"/>
      <c r="H18" s="92" t="s">
        <v>73</v>
      </c>
      <c r="I18" s="92" t="s">
        <v>74</v>
      </c>
      <c r="J18" s="47" t="s">
        <v>150</v>
      </c>
      <c r="K18" s="47" t="s">
        <v>148</v>
      </c>
      <c r="L18" s="94" t="s">
        <v>77</v>
      </c>
      <c r="M18" s="96" t="s">
        <v>8</v>
      </c>
      <c r="N18" s="86"/>
      <c r="Q18" s="33"/>
      <c r="R18" s="33"/>
    </row>
    <row r="19" spans="1:24" s="28" customFormat="1" ht="49.5" customHeight="1" x14ac:dyDescent="0.15">
      <c r="A19" s="106"/>
      <c r="B19" s="109"/>
      <c r="C19" s="110"/>
      <c r="D19" s="37" t="s">
        <v>151</v>
      </c>
      <c r="E19" s="37" t="s">
        <v>152</v>
      </c>
      <c r="F19" s="90"/>
      <c r="G19" s="91"/>
      <c r="H19" s="93"/>
      <c r="I19" s="93"/>
      <c r="J19" s="38" t="s">
        <v>6</v>
      </c>
      <c r="K19" s="39" t="s">
        <v>81</v>
      </c>
      <c r="L19" s="95"/>
      <c r="M19" s="97"/>
      <c r="N19" s="87"/>
      <c r="Q19" s="33"/>
      <c r="R19" s="33"/>
    </row>
    <row r="20" spans="1:24" s="28" customFormat="1" ht="154.5" customHeight="1" x14ac:dyDescent="0.15">
      <c r="A20" s="117" t="s">
        <v>164</v>
      </c>
      <c r="B20" s="120"/>
      <c r="C20" s="123" t="s">
        <v>154</v>
      </c>
      <c r="D20" s="126" t="s">
        <v>157</v>
      </c>
      <c r="E20" s="126" t="s">
        <v>158</v>
      </c>
      <c r="F20" s="65" t="s">
        <v>165</v>
      </c>
      <c r="G20" s="54" t="s">
        <v>170</v>
      </c>
      <c r="H20" s="63">
        <v>8</v>
      </c>
      <c r="I20" s="61">
        <f>SUM(H20:H23)</f>
        <v>28</v>
      </c>
      <c r="J20" s="141" t="s">
        <v>177</v>
      </c>
      <c r="K20" s="123" t="s">
        <v>178</v>
      </c>
      <c r="L20" s="57" t="s">
        <v>155</v>
      </c>
      <c r="M20" s="54" t="s">
        <v>179</v>
      </c>
      <c r="N20" s="152" t="s">
        <v>156</v>
      </c>
      <c r="Q20" s="33"/>
      <c r="R20" s="33"/>
    </row>
    <row r="21" spans="1:24" s="28" customFormat="1" ht="165" customHeight="1" x14ac:dyDescent="0.15">
      <c r="A21" s="118"/>
      <c r="B21" s="121"/>
      <c r="C21" s="124"/>
      <c r="D21" s="126"/>
      <c r="E21" s="126"/>
      <c r="F21" s="64" t="s">
        <v>166</v>
      </c>
      <c r="G21" s="56"/>
      <c r="H21" s="62"/>
      <c r="I21" s="55" t="s">
        <v>75</v>
      </c>
      <c r="J21" s="142"/>
      <c r="K21" s="124"/>
      <c r="L21" s="58"/>
      <c r="M21" s="59"/>
      <c r="N21" s="129"/>
      <c r="Q21" s="33"/>
      <c r="R21" s="33"/>
    </row>
    <row r="22" spans="1:24" s="28" customFormat="1" ht="29.25" customHeight="1" x14ac:dyDescent="0.15">
      <c r="A22" s="118"/>
      <c r="B22" s="121"/>
      <c r="C22" s="124"/>
      <c r="D22" s="126"/>
      <c r="E22" s="126"/>
      <c r="F22" s="131" t="s">
        <v>167</v>
      </c>
      <c r="G22" s="133" t="s">
        <v>169</v>
      </c>
      <c r="H22" s="135">
        <v>20</v>
      </c>
      <c r="I22" s="150">
        <v>0</v>
      </c>
      <c r="J22" s="142"/>
      <c r="K22" s="124"/>
      <c r="L22" s="137"/>
      <c r="M22" s="139"/>
      <c r="N22" s="129"/>
      <c r="Q22" s="33"/>
      <c r="R22" s="33"/>
    </row>
    <row r="23" spans="1:24" s="28" customFormat="1" ht="139.5" customHeight="1" thickBot="1" x14ac:dyDescent="0.2">
      <c r="A23" s="144"/>
      <c r="B23" s="145"/>
      <c r="C23" s="146"/>
      <c r="D23" s="126"/>
      <c r="E23" s="126"/>
      <c r="F23" s="148"/>
      <c r="G23" s="134"/>
      <c r="H23" s="149"/>
      <c r="I23" s="151"/>
      <c r="J23" s="147"/>
      <c r="K23" s="146"/>
      <c r="L23" s="154"/>
      <c r="M23" s="155"/>
      <c r="N23" s="153"/>
      <c r="Q23" s="33"/>
      <c r="R23" s="33"/>
    </row>
    <row r="24" spans="1:24" s="28" customFormat="1" ht="15" customHeight="1" x14ac:dyDescent="0.15">
      <c r="A24" s="11"/>
      <c r="B24" s="11"/>
      <c r="C24" s="12"/>
      <c r="D24" s="22"/>
      <c r="E24" s="22"/>
      <c r="F24" s="12"/>
      <c r="G24" s="12"/>
      <c r="H24" s="12"/>
      <c r="I24" s="13"/>
      <c r="J24" s="14"/>
      <c r="K24" s="14"/>
      <c r="L24" s="14"/>
      <c r="M24" s="12"/>
      <c r="N24" s="32"/>
      <c r="O24" s="32"/>
      <c r="P24" s="12"/>
      <c r="Q24" s="12"/>
      <c r="R24" s="12"/>
      <c r="X24" s="46"/>
    </row>
    <row r="25" spans="1:24" ht="15" customHeight="1" x14ac:dyDescent="0.15">
      <c r="A25" s="15"/>
      <c r="B25" s="15"/>
      <c r="C25" s="16"/>
      <c r="F25" s="16"/>
      <c r="G25" s="16"/>
      <c r="H25" s="16"/>
      <c r="I25" s="17"/>
      <c r="J25" s="18"/>
      <c r="K25" s="18"/>
      <c r="L25" s="18"/>
      <c r="M25" s="16"/>
      <c r="N25" s="19"/>
      <c r="O25" s="16"/>
      <c r="P25" s="20"/>
      <c r="Q25" s="20"/>
      <c r="R25" s="20"/>
      <c r="X25" s="10"/>
    </row>
    <row r="26" spans="1:24" x14ac:dyDescent="0.15">
      <c r="A26" s="21"/>
      <c r="B26" s="21"/>
      <c r="C26" s="22"/>
      <c r="F26" s="22"/>
      <c r="G26" s="22"/>
      <c r="H26" s="24"/>
      <c r="I26" s="25"/>
      <c r="J26" s="26"/>
      <c r="K26" s="26"/>
      <c r="L26" s="26"/>
      <c r="M26" s="26"/>
      <c r="N26" s="24"/>
      <c r="O26" s="22"/>
      <c r="P26" s="22"/>
      <c r="Q26" s="23"/>
      <c r="R26" s="23"/>
      <c r="X26" s="10"/>
    </row>
    <row r="27" spans="1:24" x14ac:dyDescent="0.15">
      <c r="I27" s="5"/>
      <c r="R27" s="5"/>
    </row>
    <row r="28" spans="1:24" x14ac:dyDescent="0.15">
      <c r="I28" s="5"/>
      <c r="R28" s="5"/>
      <c r="T28" s="9"/>
      <c r="U28" s="5" t="s">
        <v>140</v>
      </c>
      <c r="W28" s="35" t="s">
        <v>82</v>
      </c>
      <c r="X28" s="10" t="s">
        <v>13</v>
      </c>
    </row>
    <row r="29" spans="1:24" x14ac:dyDescent="0.15">
      <c r="I29" s="5"/>
      <c r="R29" s="5"/>
      <c r="T29" s="9"/>
      <c r="U29" s="5" t="s">
        <v>141</v>
      </c>
      <c r="W29" s="35" t="s">
        <v>83</v>
      </c>
      <c r="X29" s="10" t="s">
        <v>70</v>
      </c>
    </row>
    <row r="30" spans="1:24" x14ac:dyDescent="0.15">
      <c r="I30" s="5"/>
      <c r="R30" s="5"/>
      <c r="U30" s="5" t="s">
        <v>142</v>
      </c>
      <c r="W30" s="35" t="s">
        <v>84</v>
      </c>
      <c r="X30" s="10" t="s">
        <v>14</v>
      </c>
    </row>
    <row r="31" spans="1:24" x14ac:dyDescent="0.15">
      <c r="I31" s="5"/>
      <c r="R31" s="5"/>
      <c r="U31" s="5" t="s">
        <v>143</v>
      </c>
      <c r="W31" s="35" t="s">
        <v>85</v>
      </c>
      <c r="X31" s="10" t="s">
        <v>15</v>
      </c>
    </row>
    <row r="32" spans="1:24" x14ac:dyDescent="0.15">
      <c r="I32" s="5"/>
      <c r="R32" s="5"/>
      <c r="U32" s="5" t="s">
        <v>144</v>
      </c>
      <c r="W32" s="35" t="s">
        <v>86</v>
      </c>
      <c r="X32" s="10" t="s">
        <v>16</v>
      </c>
    </row>
    <row r="33" spans="9:24" x14ac:dyDescent="0.15">
      <c r="I33" s="5"/>
      <c r="R33" s="5"/>
      <c r="T33" s="9"/>
      <c r="U33" s="5" t="s">
        <v>145</v>
      </c>
      <c r="W33" s="35" t="s">
        <v>87</v>
      </c>
      <c r="X33" s="10" t="s">
        <v>17</v>
      </c>
    </row>
    <row r="34" spans="9:24" ht="13.5" customHeight="1" x14ac:dyDescent="0.15">
      <c r="I34" s="5"/>
      <c r="R34" s="5"/>
      <c r="T34" s="9"/>
      <c r="U34" s="5" t="s">
        <v>146</v>
      </c>
      <c r="W34" s="35" t="s">
        <v>88</v>
      </c>
      <c r="X34" s="10" t="s">
        <v>18</v>
      </c>
    </row>
    <row r="35" spans="9:24" x14ac:dyDescent="0.15">
      <c r="I35" s="5"/>
      <c r="R35" s="5"/>
      <c r="U35" s="5" t="s">
        <v>147</v>
      </c>
      <c r="W35" s="35" t="s">
        <v>89</v>
      </c>
      <c r="X35" s="10" t="s">
        <v>19</v>
      </c>
    </row>
    <row r="36" spans="9:24" x14ac:dyDescent="0.15">
      <c r="I36" s="5"/>
      <c r="R36" s="5"/>
      <c r="W36" s="35" t="s">
        <v>89</v>
      </c>
      <c r="X36" s="10" t="s">
        <v>20</v>
      </c>
    </row>
    <row r="37" spans="9:24" x14ac:dyDescent="0.15">
      <c r="I37" s="5"/>
      <c r="R37" s="5"/>
      <c r="W37" s="35" t="s">
        <v>90</v>
      </c>
      <c r="X37" s="10" t="s">
        <v>21</v>
      </c>
    </row>
    <row r="38" spans="9:24" x14ac:dyDescent="0.15">
      <c r="I38" s="5"/>
      <c r="R38" s="5"/>
      <c r="W38" s="35" t="s">
        <v>91</v>
      </c>
      <c r="X38" s="10" t="s">
        <v>22</v>
      </c>
    </row>
    <row r="39" spans="9:24" x14ac:dyDescent="0.15">
      <c r="I39" s="5"/>
      <c r="R39" s="5"/>
      <c r="W39" s="35" t="s">
        <v>92</v>
      </c>
      <c r="X39" s="10" t="s">
        <v>23</v>
      </c>
    </row>
    <row r="40" spans="9:24" x14ac:dyDescent="0.15">
      <c r="I40" s="5"/>
      <c r="R40" s="5"/>
      <c r="W40" s="35" t="s">
        <v>93</v>
      </c>
      <c r="X40" s="10" t="s">
        <v>24</v>
      </c>
    </row>
    <row r="41" spans="9:24" x14ac:dyDescent="0.15">
      <c r="I41" s="5"/>
      <c r="R41" s="5"/>
      <c r="W41" s="35" t="s">
        <v>94</v>
      </c>
      <c r="X41" s="10" t="s">
        <v>25</v>
      </c>
    </row>
    <row r="42" spans="9:24" x14ac:dyDescent="0.15">
      <c r="I42" s="5"/>
      <c r="R42" s="5"/>
      <c r="W42" s="35" t="s">
        <v>95</v>
      </c>
      <c r="X42" s="10" t="s">
        <v>26</v>
      </c>
    </row>
    <row r="43" spans="9:24" x14ac:dyDescent="0.15">
      <c r="I43" s="5"/>
      <c r="R43" s="5"/>
      <c r="W43" s="35" t="s">
        <v>96</v>
      </c>
      <c r="X43" s="10" t="s">
        <v>27</v>
      </c>
    </row>
    <row r="44" spans="9:24" x14ac:dyDescent="0.15">
      <c r="I44" s="5"/>
      <c r="R44" s="5"/>
      <c r="W44" s="35" t="s">
        <v>97</v>
      </c>
      <c r="X44" s="10" t="s">
        <v>28</v>
      </c>
    </row>
    <row r="45" spans="9:24" x14ac:dyDescent="0.15">
      <c r="I45" s="5"/>
      <c r="R45" s="5"/>
      <c r="W45" s="35" t="s">
        <v>98</v>
      </c>
      <c r="X45" s="10" t="s">
        <v>29</v>
      </c>
    </row>
    <row r="46" spans="9:24" x14ac:dyDescent="0.15">
      <c r="I46" s="5"/>
      <c r="R46" s="5"/>
      <c r="W46" s="35" t="s">
        <v>99</v>
      </c>
      <c r="X46" s="10" t="s">
        <v>30</v>
      </c>
    </row>
    <row r="47" spans="9:24" x14ac:dyDescent="0.15">
      <c r="I47" s="5"/>
      <c r="R47" s="5"/>
      <c r="W47" s="35" t="s">
        <v>100</v>
      </c>
      <c r="X47" s="10" t="s">
        <v>31</v>
      </c>
    </row>
    <row r="48" spans="9:24" x14ac:dyDescent="0.15">
      <c r="I48" s="5"/>
      <c r="R48" s="5"/>
      <c r="W48" s="35" t="s">
        <v>101</v>
      </c>
      <c r="X48" s="10" t="s">
        <v>32</v>
      </c>
    </row>
    <row r="49" spans="9:24" x14ac:dyDescent="0.15">
      <c r="I49" s="5"/>
      <c r="R49" s="5"/>
      <c r="W49" s="35" t="s">
        <v>102</v>
      </c>
      <c r="X49" s="10" t="s">
        <v>33</v>
      </c>
    </row>
    <row r="50" spans="9:24" x14ac:dyDescent="0.15">
      <c r="I50" s="5"/>
      <c r="R50" s="5"/>
      <c r="W50" s="35" t="s">
        <v>103</v>
      </c>
      <c r="X50" s="10" t="s">
        <v>34</v>
      </c>
    </row>
    <row r="51" spans="9:24" x14ac:dyDescent="0.15">
      <c r="I51" s="5"/>
      <c r="R51" s="5"/>
      <c r="W51" s="35" t="s">
        <v>104</v>
      </c>
      <c r="X51" s="10" t="s">
        <v>35</v>
      </c>
    </row>
    <row r="52" spans="9:24" x14ac:dyDescent="0.15">
      <c r="I52" s="5"/>
      <c r="R52" s="5"/>
      <c r="W52" s="35" t="s">
        <v>105</v>
      </c>
      <c r="X52" s="10" t="s">
        <v>36</v>
      </c>
    </row>
    <row r="53" spans="9:24" x14ac:dyDescent="0.15">
      <c r="I53" s="5"/>
      <c r="R53" s="5"/>
      <c r="W53" s="35" t="s">
        <v>106</v>
      </c>
      <c r="X53" s="10" t="s">
        <v>37</v>
      </c>
    </row>
    <row r="54" spans="9:24" x14ac:dyDescent="0.15">
      <c r="I54" s="5"/>
      <c r="R54" s="5"/>
      <c r="W54" s="35" t="s">
        <v>107</v>
      </c>
      <c r="X54" s="10" t="s">
        <v>38</v>
      </c>
    </row>
    <row r="55" spans="9:24" x14ac:dyDescent="0.15">
      <c r="I55" s="5"/>
      <c r="R55" s="5"/>
      <c r="W55" s="35" t="s">
        <v>108</v>
      </c>
      <c r="X55" s="10" t="s">
        <v>39</v>
      </c>
    </row>
    <row r="56" spans="9:24" x14ac:dyDescent="0.15">
      <c r="I56" s="5"/>
      <c r="R56" s="5"/>
      <c r="W56" s="35" t="s">
        <v>109</v>
      </c>
      <c r="X56" s="10" t="s">
        <v>40</v>
      </c>
    </row>
    <row r="57" spans="9:24" x14ac:dyDescent="0.15">
      <c r="I57" s="5"/>
      <c r="R57" s="5"/>
      <c r="W57" s="35" t="s">
        <v>110</v>
      </c>
      <c r="X57" s="10" t="s">
        <v>41</v>
      </c>
    </row>
    <row r="58" spans="9:24" x14ac:dyDescent="0.15">
      <c r="I58" s="5"/>
      <c r="R58" s="5"/>
      <c r="W58" s="35" t="s">
        <v>111</v>
      </c>
      <c r="X58" s="10" t="s">
        <v>42</v>
      </c>
    </row>
    <row r="59" spans="9:24" x14ac:dyDescent="0.15">
      <c r="I59" s="5"/>
      <c r="R59" s="5"/>
      <c r="W59" s="35" t="s">
        <v>112</v>
      </c>
      <c r="X59" s="10" t="s">
        <v>43</v>
      </c>
    </row>
    <row r="60" spans="9:24" x14ac:dyDescent="0.15">
      <c r="I60" s="5"/>
      <c r="R60" s="5"/>
      <c r="W60" s="35" t="s">
        <v>113</v>
      </c>
      <c r="X60" s="10" t="s">
        <v>44</v>
      </c>
    </row>
    <row r="61" spans="9:24" x14ac:dyDescent="0.15">
      <c r="I61" s="5"/>
      <c r="R61" s="5"/>
      <c r="W61" s="35" t="s">
        <v>114</v>
      </c>
      <c r="X61" s="10" t="s">
        <v>45</v>
      </c>
    </row>
    <row r="62" spans="9:24" x14ac:dyDescent="0.15">
      <c r="I62" s="5"/>
      <c r="R62" s="5"/>
      <c r="W62" s="35" t="s">
        <v>115</v>
      </c>
      <c r="X62" s="10" t="s">
        <v>46</v>
      </c>
    </row>
    <row r="63" spans="9:24" x14ac:dyDescent="0.15">
      <c r="I63" s="5"/>
      <c r="R63" s="5"/>
      <c r="W63" s="35" t="s">
        <v>116</v>
      </c>
      <c r="X63" s="10" t="s">
        <v>47</v>
      </c>
    </row>
    <row r="64" spans="9:24" x14ac:dyDescent="0.15">
      <c r="I64" s="5"/>
      <c r="R64" s="5"/>
      <c r="W64" s="35" t="s">
        <v>117</v>
      </c>
      <c r="X64" s="10" t="s">
        <v>48</v>
      </c>
    </row>
    <row r="65" spans="9:24" x14ac:dyDescent="0.15">
      <c r="I65" s="5"/>
      <c r="R65" s="5"/>
      <c r="W65" s="35" t="s">
        <v>118</v>
      </c>
      <c r="X65" s="10" t="s">
        <v>49</v>
      </c>
    </row>
    <row r="66" spans="9:24" x14ac:dyDescent="0.15">
      <c r="I66" s="5"/>
      <c r="R66" s="5"/>
      <c r="W66" s="35" t="s">
        <v>119</v>
      </c>
      <c r="X66" s="10" t="s">
        <v>50</v>
      </c>
    </row>
    <row r="67" spans="9:24" x14ac:dyDescent="0.15">
      <c r="I67" s="5"/>
      <c r="R67" s="5"/>
      <c r="W67" s="35" t="s">
        <v>120</v>
      </c>
      <c r="X67" s="10" t="s">
        <v>51</v>
      </c>
    </row>
    <row r="68" spans="9:24" x14ac:dyDescent="0.15">
      <c r="I68" s="5"/>
      <c r="R68" s="5"/>
      <c r="W68" s="35" t="s">
        <v>121</v>
      </c>
      <c r="X68" s="10" t="s">
        <v>52</v>
      </c>
    </row>
    <row r="69" spans="9:24" x14ac:dyDescent="0.15">
      <c r="I69" s="5"/>
      <c r="R69" s="5"/>
      <c r="W69" s="35" t="s">
        <v>122</v>
      </c>
      <c r="X69" s="10" t="s">
        <v>53</v>
      </c>
    </row>
    <row r="70" spans="9:24" x14ac:dyDescent="0.15">
      <c r="I70" s="5"/>
      <c r="R70" s="5"/>
      <c r="W70" s="35" t="s">
        <v>123</v>
      </c>
      <c r="X70" s="10" t="s">
        <v>54</v>
      </c>
    </row>
    <row r="71" spans="9:24" x14ac:dyDescent="0.15">
      <c r="I71" s="5"/>
      <c r="R71" s="5"/>
      <c r="W71" s="35" t="s">
        <v>124</v>
      </c>
      <c r="X71" s="10" t="s">
        <v>55</v>
      </c>
    </row>
    <row r="72" spans="9:24" x14ac:dyDescent="0.15">
      <c r="I72" s="5"/>
      <c r="R72" s="5"/>
      <c r="W72" s="35" t="s">
        <v>125</v>
      </c>
      <c r="X72" s="10" t="s">
        <v>56</v>
      </c>
    </row>
    <row r="73" spans="9:24" x14ac:dyDescent="0.15">
      <c r="I73" s="5"/>
      <c r="R73" s="5"/>
      <c r="W73" s="35" t="s">
        <v>126</v>
      </c>
      <c r="X73" s="10" t="s">
        <v>57</v>
      </c>
    </row>
    <row r="74" spans="9:24" x14ac:dyDescent="0.15">
      <c r="I74" s="5"/>
      <c r="R74" s="5"/>
      <c r="W74" s="35" t="s">
        <v>127</v>
      </c>
      <c r="X74" s="10" t="s">
        <v>58</v>
      </c>
    </row>
    <row r="75" spans="9:24" x14ac:dyDescent="0.15">
      <c r="I75" s="5"/>
      <c r="R75" s="5"/>
      <c r="W75" s="35" t="s">
        <v>128</v>
      </c>
      <c r="X75" s="10" t="s">
        <v>59</v>
      </c>
    </row>
    <row r="76" spans="9:24" x14ac:dyDescent="0.15">
      <c r="I76" s="5"/>
      <c r="R76" s="5"/>
      <c r="W76" s="35" t="s">
        <v>129</v>
      </c>
      <c r="X76" s="10" t="s">
        <v>60</v>
      </c>
    </row>
    <row r="77" spans="9:24" x14ac:dyDescent="0.15">
      <c r="I77" s="5"/>
      <c r="R77" s="5"/>
      <c r="W77" s="35" t="s">
        <v>130</v>
      </c>
      <c r="X77" s="10" t="s">
        <v>61</v>
      </c>
    </row>
    <row r="78" spans="9:24" x14ac:dyDescent="0.15">
      <c r="I78" s="5"/>
      <c r="R78" s="5"/>
      <c r="W78" s="35" t="s">
        <v>131</v>
      </c>
      <c r="X78" s="10" t="s">
        <v>62</v>
      </c>
    </row>
    <row r="79" spans="9:24" x14ac:dyDescent="0.15">
      <c r="I79" s="5"/>
      <c r="R79" s="5"/>
      <c r="W79" s="35" t="s">
        <v>132</v>
      </c>
      <c r="X79" s="10" t="s">
        <v>63</v>
      </c>
    </row>
    <row r="80" spans="9:24" x14ac:dyDescent="0.15">
      <c r="I80" s="5"/>
      <c r="R80" s="5"/>
      <c r="W80" s="35" t="s">
        <v>133</v>
      </c>
      <c r="X80" s="10" t="s">
        <v>64</v>
      </c>
    </row>
    <row r="81" spans="9:24" x14ac:dyDescent="0.15">
      <c r="I81" s="5"/>
      <c r="R81" s="5"/>
      <c r="W81" s="35" t="s">
        <v>134</v>
      </c>
      <c r="X81" s="10" t="s">
        <v>65</v>
      </c>
    </row>
    <row r="82" spans="9:24" x14ac:dyDescent="0.15">
      <c r="I82" s="5"/>
      <c r="R82" s="5"/>
      <c r="W82" s="35" t="s">
        <v>135</v>
      </c>
      <c r="X82" s="10" t="s">
        <v>66</v>
      </c>
    </row>
    <row r="83" spans="9:24" x14ac:dyDescent="0.15">
      <c r="I83" s="5"/>
      <c r="R83" s="5"/>
      <c r="W83" s="35" t="s">
        <v>136</v>
      </c>
      <c r="X83" s="10" t="s">
        <v>67</v>
      </c>
    </row>
    <row r="84" spans="9:24" x14ac:dyDescent="0.15">
      <c r="I84" s="5"/>
      <c r="R84" s="5"/>
      <c r="W84" s="35" t="s">
        <v>137</v>
      </c>
      <c r="X84" s="10" t="s">
        <v>68</v>
      </c>
    </row>
    <row r="85" spans="9:24" x14ac:dyDescent="0.15">
      <c r="I85" s="5"/>
      <c r="R85" s="5"/>
      <c r="W85" s="35" t="s">
        <v>138</v>
      </c>
      <c r="X85" s="10" t="s">
        <v>69</v>
      </c>
    </row>
    <row r="86" spans="9:24" x14ac:dyDescent="0.15">
      <c r="I86" s="5"/>
      <c r="R86" s="5"/>
      <c r="W86" s="35" t="s">
        <v>139</v>
      </c>
      <c r="X86" s="10" t="s">
        <v>71</v>
      </c>
    </row>
  </sheetData>
  <mergeCells count="64">
    <mergeCell ref="N17:N19"/>
    <mergeCell ref="L18:L19"/>
    <mergeCell ref="M18:M19"/>
    <mergeCell ref="N20:N23"/>
    <mergeCell ref="L17:M17"/>
    <mergeCell ref="L22:L23"/>
    <mergeCell ref="M22:M23"/>
    <mergeCell ref="J17:K17"/>
    <mergeCell ref="A20:A23"/>
    <mergeCell ref="B20:B23"/>
    <mergeCell ref="C20:C23"/>
    <mergeCell ref="J20:J23"/>
    <mergeCell ref="K20:K23"/>
    <mergeCell ref="D20:D23"/>
    <mergeCell ref="E20:E23"/>
    <mergeCell ref="F22:F23"/>
    <mergeCell ref="G22:G23"/>
    <mergeCell ref="H22:H23"/>
    <mergeCell ref="I22:I23"/>
    <mergeCell ref="A16:C16"/>
    <mergeCell ref="E16:G16"/>
    <mergeCell ref="A17:A19"/>
    <mergeCell ref="B17:B19"/>
    <mergeCell ref="C17:C19"/>
    <mergeCell ref="D17:E17"/>
    <mergeCell ref="F17:I17"/>
    <mergeCell ref="F18:G19"/>
    <mergeCell ref="H18:H19"/>
    <mergeCell ref="I18:I19"/>
    <mergeCell ref="N12:N15"/>
    <mergeCell ref="F14:F15"/>
    <mergeCell ref="G14:G15"/>
    <mergeCell ref="H14:H15"/>
    <mergeCell ref="I14:I15"/>
    <mergeCell ref="L14:L15"/>
    <mergeCell ref="M14:M15"/>
    <mergeCell ref="J12:J15"/>
    <mergeCell ref="K12:K15"/>
    <mergeCell ref="A12:A15"/>
    <mergeCell ref="B12:B15"/>
    <mergeCell ref="C12:C15"/>
    <mergeCell ref="D12:D15"/>
    <mergeCell ref="E12:E15"/>
    <mergeCell ref="A8:C8"/>
    <mergeCell ref="E8:G8"/>
    <mergeCell ref="A9:A11"/>
    <mergeCell ref="B9:B11"/>
    <mergeCell ref="C9:C11"/>
    <mergeCell ref="D9:E9"/>
    <mergeCell ref="F9:I9"/>
    <mergeCell ref="N9:N11"/>
    <mergeCell ref="F10:G11"/>
    <mergeCell ref="H10:H11"/>
    <mergeCell ref="I10:I11"/>
    <mergeCell ref="L10:L11"/>
    <mergeCell ref="M10:M11"/>
    <mergeCell ref="J9:K9"/>
    <mergeCell ref="L9:M9"/>
    <mergeCell ref="A3:K3"/>
    <mergeCell ref="P4:Q6"/>
    <mergeCell ref="A5:C5"/>
    <mergeCell ref="D5:J5"/>
    <mergeCell ref="A6:C6"/>
    <mergeCell ref="D6:J6"/>
  </mergeCells>
  <phoneticPr fontId="1"/>
  <dataValidations count="8">
    <dataValidation type="list" allowBlank="1" showInputMessage="1" showErrorMessage="1" sqref="N24" xr:uid="{00000000-0002-0000-0000-000000000000}">
      <formula1>$Z$28:$Z$35</formula1>
    </dataValidation>
    <dataValidation type="list" allowBlank="1" showInputMessage="1" showErrorMessage="1" sqref="D8 D16" xr:uid="{00000000-0002-0000-0000-000001000000}">
      <formula1>$W$28:$W$86</formula1>
    </dataValidation>
    <dataValidation type="list" allowBlank="1" showInputMessage="1" showErrorMessage="1" sqref="B20:B23 B12:B15" xr:uid="{00000000-0002-0000-0000-000002000000}">
      <formula1>"●,"</formula1>
    </dataValidation>
    <dataValidation type="list" allowBlank="1" showInputMessage="1" showErrorMessage="1" sqref="L12:L14" xr:uid="{00000000-0002-0000-0000-000003000000}">
      <formula1>$U$28:$U$35</formula1>
    </dataValidation>
    <dataValidation type="list" allowBlank="1" showInputMessage="1" showErrorMessage="1" sqref="N26" xr:uid="{00000000-0002-0000-0000-000004000000}">
      <formula1>$Y$3:$Y$6</formula1>
    </dataValidation>
    <dataValidation type="list" allowBlank="1" showInputMessage="1" showErrorMessage="1" sqref="H25" xr:uid="{00000000-0002-0000-0000-000005000000}">
      <formula1>$T$28:$T$31</formula1>
    </dataValidation>
    <dataValidation type="list" allowBlank="1" showInputMessage="1" showErrorMessage="1" sqref="H26" xr:uid="{00000000-0002-0000-0000-000006000000}">
      <formula1>$S$3:$S$5</formula1>
    </dataValidation>
    <dataValidation type="list" allowBlank="1" showInputMessage="1" showErrorMessage="1" sqref="L20:L22" xr:uid="{00000000-0002-0000-0000-000008000000}">
      <formula1>$U$24:$U$28</formula1>
    </dataValidation>
  </dataValidations>
  <pageMargins left="0.6692913385826772" right="0.47244094488188981" top="0.35433070866141736" bottom="0.19685039370078741" header="0.31496062992125984" footer="0.47244094488188981"/>
  <pageSetup paperSize="8" scale="68" fitToHeight="0" orientation="landscape" cellComments="asDisplayed" r:id="rId1"/>
  <rowBreaks count="2" manualBreakCount="2">
    <brk id="15" max="13" man="1"/>
    <brk id="23"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2020-12-17T05:51:41Z</dcterms:created>
  <dcterms:modified xsi:type="dcterms:W3CDTF">2020-12-17T05:52:00Z</dcterms:modified>
</cp:coreProperties>
</file>