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filterPrivacy="1" defaultThemeVersion="166925"/>
  <xr:revisionPtr revIDLastSave="0" documentId="13_ncr:1_{F003A791-7627-44D5-BC06-481F1509972F}" xr6:coauthVersionLast="36" xr6:coauthVersionMax="47" xr10:uidLastSave="{00000000-0000-0000-0000-000000000000}"/>
  <bookViews>
    <workbookView xWindow="-90" yWindow="-16320" windowWidth="29040" windowHeight="15840" tabRatio="879" xr2:uid="{32DF91EA-9B9F-43B6-9702-EE2D89038A7F}"/>
  </bookViews>
  <sheets>
    <sheet name="表紙" sheetId="15" r:id="rId1"/>
    <sheet name="3-1" sheetId="20" r:id="rId2"/>
    <sheet name="3-2" sheetId="21" r:id="rId3"/>
    <sheet name="6-2" sheetId="24" r:id="rId4"/>
    <sheet name="注意事項（3-1、3-2、6-2）" sheetId="22" r:id="rId5"/>
    <sheet name="資料コード表" sheetId="23" r:id="rId6"/>
    <sheet name="7－５ー１D別添① " sheetId="35" r:id="rId7"/>
    <sheet name="7－５ー１D別添② " sheetId="36" r:id="rId8"/>
    <sheet name="7－５ー１D別添③ " sheetId="37" r:id="rId9"/>
    <sheet name="7－５ー１D別添④" sheetId="25" r:id="rId10"/>
    <sheet name="7－５－２別添⑮" sheetId="32" r:id="rId11"/>
    <sheet name="7－５－２別添⑯" sheetId="33" r:id="rId12"/>
  </sheets>
  <definedNames>
    <definedName name="_xlnm.Print_Area" localSheetId="2">'3-2'!$A$1:$P$29</definedName>
    <definedName name="_xlnm.Print_Area" localSheetId="3">'6-2'!$A$1:$P$29</definedName>
    <definedName name="_xlnm.Print_Area" localSheetId="10">'7－５－２別添⑮'!$A$1:$I$500</definedName>
    <definedName name="_xlnm.Print_Area" localSheetId="11">'7－５－２別添⑯'!$A$1:$E$342</definedName>
    <definedName name="_xlnm.Print_Area" localSheetId="5">資料コード表!$A$1:$E$52</definedName>
    <definedName name="_xlnm.Print_Area" localSheetId="4">'注意事項（3-1、3-2、6-2）'!$A$1:$C$14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 i="37" l="1"/>
  <c r="G5" i="37"/>
  <c r="H5" i="37"/>
  <c r="I5" i="37"/>
  <c r="J5" i="37"/>
  <c r="U5" i="37" s="1"/>
  <c r="K5" i="37"/>
  <c r="L5" i="37"/>
  <c r="M5" i="37"/>
  <c r="N5" i="37"/>
  <c r="O5" i="37"/>
  <c r="P5" i="37"/>
  <c r="Q5" i="37"/>
  <c r="R5" i="37"/>
  <c r="S5" i="37"/>
  <c r="T5" i="37"/>
  <c r="U6" i="37"/>
  <c r="U7" i="37"/>
  <c r="U8" i="37"/>
  <c r="U9" i="37"/>
  <c r="U10" i="37"/>
  <c r="U11" i="37"/>
  <c r="U12" i="37"/>
  <c r="U13" i="37"/>
  <c r="U14" i="37"/>
  <c r="U15" i="37"/>
  <c r="F16" i="37"/>
  <c r="G16" i="37"/>
  <c r="H16" i="37"/>
  <c r="U16" i="37" s="1"/>
  <c r="I16" i="37"/>
  <c r="J16" i="37"/>
  <c r="K16" i="37"/>
  <c r="L16" i="37"/>
  <c r="M16" i="37"/>
  <c r="N16" i="37"/>
  <c r="O16" i="37"/>
  <c r="P16" i="37"/>
  <c r="Q16" i="37"/>
  <c r="R16" i="37"/>
  <c r="S16" i="37"/>
  <c r="T16" i="37"/>
  <c r="U17" i="37"/>
  <c r="U18" i="37"/>
  <c r="U19" i="37"/>
  <c r="U20" i="37"/>
  <c r="U21" i="37"/>
  <c r="U22" i="37"/>
  <c r="U23" i="37"/>
  <c r="U24" i="37"/>
  <c r="F25" i="37"/>
  <c r="G25" i="37"/>
  <c r="H25" i="37"/>
  <c r="I25" i="37"/>
  <c r="J25" i="37"/>
  <c r="K25" i="37"/>
  <c r="U25" i="37" s="1"/>
  <c r="L25" i="37"/>
  <c r="M25" i="37"/>
  <c r="N25" i="37"/>
  <c r="O25" i="37"/>
  <c r="P25" i="37"/>
  <c r="Q25" i="37"/>
  <c r="R25" i="37"/>
  <c r="S25" i="37"/>
  <c r="T25" i="37"/>
  <c r="U26" i="37"/>
  <c r="U27" i="37"/>
  <c r="U28" i="37"/>
  <c r="U29" i="37"/>
  <c r="U30" i="37"/>
  <c r="U31" i="37"/>
  <c r="U32" i="37"/>
  <c r="U33" i="37"/>
  <c r="F34" i="37"/>
  <c r="G34" i="37"/>
  <c r="H34" i="37"/>
  <c r="I34" i="37"/>
  <c r="J34" i="37"/>
  <c r="K34" i="37"/>
  <c r="L34" i="37"/>
  <c r="M34" i="37"/>
  <c r="N34" i="37"/>
  <c r="O34" i="37"/>
  <c r="P34" i="37"/>
  <c r="Q34" i="37"/>
  <c r="R34" i="37"/>
  <c r="S34" i="37"/>
  <c r="T34" i="37"/>
  <c r="U34" i="37"/>
  <c r="F35" i="37"/>
  <c r="G35" i="37"/>
  <c r="H35" i="37"/>
  <c r="I35" i="37"/>
  <c r="J35" i="37"/>
  <c r="K35" i="37"/>
  <c r="L35" i="37"/>
  <c r="M35" i="37"/>
  <c r="N35" i="37"/>
  <c r="O35" i="37"/>
  <c r="P35" i="37"/>
  <c r="Q35" i="37"/>
  <c r="R35" i="37"/>
  <c r="S35" i="37"/>
  <c r="U35" i="37" s="1"/>
  <c r="T35" i="37"/>
  <c r="F36" i="37"/>
  <c r="G36" i="37"/>
  <c r="H36" i="37"/>
  <c r="I36" i="37"/>
  <c r="J36" i="37"/>
  <c r="K36" i="37"/>
  <c r="L36" i="37"/>
  <c r="M36" i="37"/>
  <c r="N36" i="37"/>
  <c r="O36" i="37"/>
  <c r="P36" i="37"/>
  <c r="Q36" i="37"/>
  <c r="R36" i="37"/>
  <c r="T36" i="37"/>
  <c r="S36" i="37" l="1"/>
  <c r="U36" i="37" s="1"/>
  <c r="E5" i="36" l="1"/>
  <c r="F5" i="36"/>
  <c r="G5" i="36"/>
  <c r="H5" i="36"/>
  <c r="I5" i="36"/>
  <c r="J5" i="36"/>
  <c r="J6" i="36"/>
  <c r="J7" i="36"/>
  <c r="J8" i="36"/>
  <c r="J9" i="36"/>
  <c r="H10" i="36"/>
  <c r="H75" i="36" s="1"/>
  <c r="E11" i="36"/>
  <c r="F11" i="36"/>
  <c r="G11" i="36"/>
  <c r="H11" i="36"/>
  <c r="I11" i="36"/>
  <c r="I10" i="36" s="1"/>
  <c r="J11" i="36"/>
  <c r="J12" i="36"/>
  <c r="J13" i="36"/>
  <c r="J14" i="36"/>
  <c r="E15" i="36"/>
  <c r="F15" i="36"/>
  <c r="F10" i="36" s="1"/>
  <c r="F75" i="36" s="1"/>
  <c r="G15" i="36"/>
  <c r="H15" i="36"/>
  <c r="J15" i="36" s="1"/>
  <c r="I15" i="36"/>
  <c r="J16" i="36"/>
  <c r="J17" i="36"/>
  <c r="J18" i="36"/>
  <c r="J19" i="36"/>
  <c r="J20" i="36"/>
  <c r="J21" i="36"/>
  <c r="J22" i="36"/>
  <c r="J23" i="36"/>
  <c r="J24" i="36"/>
  <c r="J25" i="36"/>
  <c r="J26" i="36"/>
  <c r="J27" i="36"/>
  <c r="J28" i="36"/>
  <c r="J29" i="36"/>
  <c r="E30" i="36"/>
  <c r="E10" i="36" s="1"/>
  <c r="F30" i="36"/>
  <c r="G30" i="36"/>
  <c r="G10" i="36" s="1"/>
  <c r="G75" i="36" s="1"/>
  <c r="H30" i="36"/>
  <c r="I30" i="36"/>
  <c r="J31" i="36"/>
  <c r="J32" i="36"/>
  <c r="J33" i="36"/>
  <c r="J34" i="36"/>
  <c r="J35" i="36"/>
  <c r="J36" i="36"/>
  <c r="J37" i="36"/>
  <c r="J38" i="36"/>
  <c r="J39" i="36"/>
  <c r="E40" i="36"/>
  <c r="J40" i="36" s="1"/>
  <c r="F40" i="36"/>
  <c r="G40" i="36"/>
  <c r="H40" i="36"/>
  <c r="I40" i="36"/>
  <c r="J41" i="36"/>
  <c r="J42" i="36"/>
  <c r="J43" i="36"/>
  <c r="J44" i="36"/>
  <c r="J45" i="36"/>
  <c r="J46" i="36"/>
  <c r="J47" i="36"/>
  <c r="E48" i="36"/>
  <c r="F48" i="36"/>
  <c r="G48" i="36"/>
  <c r="H48" i="36"/>
  <c r="J48" i="36" s="1"/>
  <c r="I48" i="36"/>
  <c r="J49" i="36"/>
  <c r="J50" i="36"/>
  <c r="J51" i="36"/>
  <c r="J52" i="36"/>
  <c r="J53" i="36"/>
  <c r="J54" i="36"/>
  <c r="E55" i="36"/>
  <c r="J55" i="36" s="1"/>
  <c r="F55" i="36"/>
  <c r="G55" i="36"/>
  <c r="H55" i="36"/>
  <c r="I55" i="36"/>
  <c r="J56" i="36"/>
  <c r="J57" i="36"/>
  <c r="E58" i="36"/>
  <c r="J58" i="36" s="1"/>
  <c r="F58" i="36"/>
  <c r="G58" i="36"/>
  <c r="H58" i="36"/>
  <c r="I58" i="36"/>
  <c r="J59" i="36"/>
  <c r="J60" i="36"/>
  <c r="J61" i="36"/>
  <c r="J62" i="36"/>
  <c r="E63" i="36"/>
  <c r="J63" i="36" s="1"/>
  <c r="F63" i="36"/>
  <c r="G63" i="36"/>
  <c r="H63" i="36"/>
  <c r="I63" i="36"/>
  <c r="J64" i="36"/>
  <c r="J65" i="36"/>
  <c r="E66" i="36"/>
  <c r="J66" i="36" s="1"/>
  <c r="F66" i="36"/>
  <c r="G66" i="36"/>
  <c r="H66" i="36"/>
  <c r="I66" i="36"/>
  <c r="J67" i="36"/>
  <c r="J68" i="36"/>
  <c r="E69" i="36"/>
  <c r="J69" i="36" s="1"/>
  <c r="F69" i="36"/>
  <c r="G69" i="36"/>
  <c r="H69" i="36"/>
  <c r="I69" i="36"/>
  <c r="J70" i="36"/>
  <c r="J71" i="36"/>
  <c r="J72" i="36"/>
  <c r="E73" i="36"/>
  <c r="F73" i="36"/>
  <c r="G73" i="36"/>
  <c r="H73" i="36"/>
  <c r="I73" i="36"/>
  <c r="J73" i="36"/>
  <c r="J74" i="36"/>
  <c r="H7" i="35"/>
  <c r="H6" i="35" s="1"/>
  <c r="I7" i="35"/>
  <c r="I6" i="35" s="1"/>
  <c r="I5" i="35" s="1"/>
  <c r="I25" i="35" s="1"/>
  <c r="J7" i="35"/>
  <c r="J6" i="35" s="1"/>
  <c r="J5" i="35" s="1"/>
  <c r="J25" i="35" s="1"/>
  <c r="J32" i="35" s="1"/>
  <c r="J34" i="35" s="1"/>
  <c r="K7" i="35"/>
  <c r="K6" i="35" s="1"/>
  <c r="K5" i="35" s="1"/>
  <c r="K25" i="35" s="1"/>
  <c r="L7" i="35"/>
  <c r="L6" i="35" s="1"/>
  <c r="L5" i="35" s="1"/>
  <c r="L25" i="35" s="1"/>
  <c r="M7" i="35"/>
  <c r="G7" i="35" s="1"/>
  <c r="N7" i="35"/>
  <c r="N6" i="35" s="1"/>
  <c r="N5" i="35" s="1"/>
  <c r="N25" i="35" s="1"/>
  <c r="O7" i="35"/>
  <c r="O6" i="35" s="1"/>
  <c r="O5" i="35" s="1"/>
  <c r="O25" i="35" s="1"/>
  <c r="P7" i="35"/>
  <c r="P6" i="35" s="1"/>
  <c r="P5" i="35" s="1"/>
  <c r="P25" i="35" s="1"/>
  <c r="P32" i="35" s="1"/>
  <c r="P34" i="35" s="1"/>
  <c r="Q7" i="35"/>
  <c r="Q6" i="35" s="1"/>
  <c r="Q5" i="35" s="1"/>
  <c r="Q25" i="35" s="1"/>
  <c r="R7" i="35"/>
  <c r="R6" i="35" s="1"/>
  <c r="R5" i="35" s="1"/>
  <c r="R25" i="35" s="1"/>
  <c r="R32" i="35" s="1"/>
  <c r="R34" i="35" s="1"/>
  <c r="S7" i="35"/>
  <c r="S6" i="35" s="1"/>
  <c r="S5" i="35" s="1"/>
  <c r="S25" i="35" s="1"/>
  <c r="T7" i="35"/>
  <c r="T6" i="35" s="1"/>
  <c r="T5" i="35" s="1"/>
  <c r="T25" i="35" s="1"/>
  <c r="U7" i="35"/>
  <c r="U6" i="35" s="1"/>
  <c r="U5" i="35" s="1"/>
  <c r="U25" i="35" s="1"/>
  <c r="V7" i="35"/>
  <c r="V6" i="35" s="1"/>
  <c r="V5" i="35" s="1"/>
  <c r="V25" i="35" s="1"/>
  <c r="G8" i="35"/>
  <c r="G9" i="35"/>
  <c r="H10" i="35"/>
  <c r="G10" i="35" s="1"/>
  <c r="I10" i="35"/>
  <c r="J10" i="35"/>
  <c r="K10" i="35"/>
  <c r="L10" i="35"/>
  <c r="M10" i="35"/>
  <c r="N10" i="35"/>
  <c r="O10" i="35"/>
  <c r="P10" i="35"/>
  <c r="Q10" i="35"/>
  <c r="R10" i="35"/>
  <c r="S10" i="35"/>
  <c r="T10" i="35"/>
  <c r="U10" i="35"/>
  <c r="V10" i="35"/>
  <c r="G11" i="35"/>
  <c r="G12" i="35"/>
  <c r="H13" i="35"/>
  <c r="G13" i="35" s="1"/>
  <c r="I13" i="35"/>
  <c r="J13" i="35"/>
  <c r="K13" i="35"/>
  <c r="L13" i="35"/>
  <c r="M13" i="35"/>
  <c r="N13" i="35"/>
  <c r="O13" i="35"/>
  <c r="P13" i="35"/>
  <c r="Q13" i="35"/>
  <c r="R13" i="35"/>
  <c r="S13" i="35"/>
  <c r="T13" i="35"/>
  <c r="U13" i="35"/>
  <c r="V13" i="35"/>
  <c r="G14" i="35"/>
  <c r="G15" i="35"/>
  <c r="G16" i="35"/>
  <c r="G17" i="35"/>
  <c r="H17" i="35"/>
  <c r="I17" i="35"/>
  <c r="J17" i="35"/>
  <c r="K17" i="35"/>
  <c r="L17" i="35"/>
  <c r="M17" i="35"/>
  <c r="N17" i="35"/>
  <c r="O17" i="35"/>
  <c r="P17" i="35"/>
  <c r="Q17" i="35"/>
  <c r="R17" i="35"/>
  <c r="S17" i="35"/>
  <c r="T17" i="35"/>
  <c r="U17" i="35"/>
  <c r="V17" i="35"/>
  <c r="G18" i="35"/>
  <c r="G19" i="35"/>
  <c r="G20" i="35"/>
  <c r="G21" i="35"/>
  <c r="G22" i="35"/>
  <c r="G23" i="35"/>
  <c r="G24" i="35"/>
  <c r="H27" i="35"/>
  <c r="G27" i="35" s="1"/>
  <c r="I27" i="35"/>
  <c r="I26" i="35" s="1"/>
  <c r="J27" i="35"/>
  <c r="J26" i="35" s="1"/>
  <c r="K27" i="35"/>
  <c r="K26" i="35" s="1"/>
  <c r="L27" i="35"/>
  <c r="L26" i="35" s="1"/>
  <c r="M27" i="35"/>
  <c r="M26" i="35" s="1"/>
  <c r="N27" i="35"/>
  <c r="N26" i="35" s="1"/>
  <c r="O27" i="35"/>
  <c r="O26" i="35" s="1"/>
  <c r="P27" i="35"/>
  <c r="P26" i="35" s="1"/>
  <c r="Q27" i="35"/>
  <c r="Q26" i="35" s="1"/>
  <c r="R27" i="35"/>
  <c r="R26" i="35" s="1"/>
  <c r="S27" i="35"/>
  <c r="S26" i="35" s="1"/>
  <c r="T27" i="35"/>
  <c r="T26" i="35" s="1"/>
  <c r="U27" i="35"/>
  <c r="U26" i="35" s="1"/>
  <c r="V27" i="35"/>
  <c r="V26" i="35" s="1"/>
  <c r="G28" i="35"/>
  <c r="G29" i="35"/>
  <c r="H29" i="35"/>
  <c r="I29" i="35"/>
  <c r="J29" i="35"/>
  <c r="K29" i="35"/>
  <c r="L29" i="35"/>
  <c r="M29" i="35"/>
  <c r="N29" i="35"/>
  <c r="O29" i="35"/>
  <c r="P29" i="35"/>
  <c r="Q29" i="35"/>
  <c r="R29" i="35"/>
  <c r="S29" i="35"/>
  <c r="T29" i="35"/>
  <c r="U29" i="35"/>
  <c r="V29" i="35"/>
  <c r="G30" i="35"/>
  <c r="G31" i="35"/>
  <c r="G33" i="35"/>
  <c r="H38" i="35"/>
  <c r="I38" i="35"/>
  <c r="J38" i="35"/>
  <c r="K38" i="35"/>
  <c r="G38" i="35" s="1"/>
  <c r="L38" i="35"/>
  <c r="M38" i="35"/>
  <c r="N38" i="35"/>
  <c r="O38" i="35"/>
  <c r="P38" i="35"/>
  <c r="Q38" i="35"/>
  <c r="R38" i="35"/>
  <c r="S38" i="35"/>
  <c r="T38" i="35"/>
  <c r="U38" i="35"/>
  <c r="V38" i="35"/>
  <c r="G39" i="35"/>
  <c r="G40" i="35"/>
  <c r="G41" i="35"/>
  <c r="G42" i="35"/>
  <c r="H43" i="35"/>
  <c r="H48" i="35" s="1"/>
  <c r="I43" i="35"/>
  <c r="I48" i="35" s="1"/>
  <c r="I52" i="35" s="1"/>
  <c r="J43" i="35"/>
  <c r="K43" i="35"/>
  <c r="L43" i="35"/>
  <c r="M43" i="35"/>
  <c r="N43" i="35"/>
  <c r="O43" i="35"/>
  <c r="O48" i="35" s="1"/>
  <c r="O52" i="35" s="1"/>
  <c r="P43" i="35"/>
  <c r="P48" i="35" s="1"/>
  <c r="P52" i="35" s="1"/>
  <c r="Q43" i="35"/>
  <c r="Q48" i="35" s="1"/>
  <c r="Q52" i="35" s="1"/>
  <c r="R43" i="35"/>
  <c r="S43" i="35"/>
  <c r="T43" i="35"/>
  <c r="U43" i="35"/>
  <c r="V43" i="35"/>
  <c r="G44" i="35"/>
  <c r="G45" i="35"/>
  <c r="G46" i="35"/>
  <c r="G47" i="35"/>
  <c r="J48" i="35"/>
  <c r="K48" i="35"/>
  <c r="K52" i="35" s="1"/>
  <c r="L48" i="35"/>
  <c r="L52" i="35" s="1"/>
  <c r="M48" i="35"/>
  <c r="M52" i="35" s="1"/>
  <c r="N48" i="35"/>
  <c r="R48" i="35"/>
  <c r="S48" i="35"/>
  <c r="S52" i="35" s="1"/>
  <c r="T48" i="35"/>
  <c r="T52" i="35" s="1"/>
  <c r="U48" i="35"/>
  <c r="U52" i="35" s="1"/>
  <c r="V48" i="35"/>
  <c r="G49" i="35"/>
  <c r="G50" i="35"/>
  <c r="G51" i="35"/>
  <c r="J52" i="35"/>
  <c r="N52" i="35"/>
  <c r="R52" i="35"/>
  <c r="V52" i="35"/>
  <c r="G54" i="35"/>
  <c r="K63" i="35"/>
  <c r="L63" i="35"/>
  <c r="M63" i="35"/>
  <c r="S63" i="35"/>
  <c r="T63" i="35"/>
  <c r="U63" i="35"/>
  <c r="H64" i="35"/>
  <c r="H63" i="35" s="1"/>
  <c r="I64" i="35"/>
  <c r="I63" i="35" s="1"/>
  <c r="J64" i="35"/>
  <c r="J63" i="35" s="1"/>
  <c r="K64" i="35"/>
  <c r="L64" i="35"/>
  <c r="M64" i="35"/>
  <c r="N64" i="35"/>
  <c r="N63" i="35" s="1"/>
  <c r="O64" i="35"/>
  <c r="O63" i="35" s="1"/>
  <c r="P64" i="35"/>
  <c r="P63" i="35" s="1"/>
  <c r="Q64" i="35"/>
  <c r="Q63" i="35" s="1"/>
  <c r="R64" i="35"/>
  <c r="R63" i="35" s="1"/>
  <c r="S64" i="35"/>
  <c r="T64" i="35"/>
  <c r="U64" i="35"/>
  <c r="V64" i="35"/>
  <c r="V63" i="35" s="1"/>
  <c r="H67" i="35"/>
  <c r="I67" i="35"/>
  <c r="J67" i="35"/>
  <c r="K67" i="35"/>
  <c r="L67" i="35"/>
  <c r="M67" i="35"/>
  <c r="N67" i="35"/>
  <c r="O67" i="35"/>
  <c r="P67" i="35"/>
  <c r="Q67" i="35"/>
  <c r="R67" i="35"/>
  <c r="S67" i="35"/>
  <c r="T67" i="35"/>
  <c r="U67" i="35"/>
  <c r="V67" i="35"/>
  <c r="H70" i="35"/>
  <c r="N70" i="35"/>
  <c r="O70" i="35"/>
  <c r="P70" i="35"/>
  <c r="V70" i="35"/>
  <c r="H71" i="35"/>
  <c r="I71" i="35"/>
  <c r="I70" i="35" s="1"/>
  <c r="J71" i="35"/>
  <c r="J70" i="35" s="1"/>
  <c r="K71" i="35"/>
  <c r="K70" i="35" s="1"/>
  <c r="L71" i="35"/>
  <c r="L70" i="35" s="1"/>
  <c r="M71" i="35"/>
  <c r="M70" i="35" s="1"/>
  <c r="N71" i="35"/>
  <c r="O71" i="35"/>
  <c r="P71" i="35"/>
  <c r="Q71" i="35"/>
  <c r="Q70" i="35" s="1"/>
  <c r="R71" i="35"/>
  <c r="R70" i="35" s="1"/>
  <c r="S71" i="35"/>
  <c r="S70" i="35" s="1"/>
  <c r="T71" i="35"/>
  <c r="T70" i="35" s="1"/>
  <c r="U71" i="35"/>
  <c r="U70" i="35" s="1"/>
  <c r="V71" i="35"/>
  <c r="H74" i="35"/>
  <c r="I74" i="35"/>
  <c r="J74" i="35"/>
  <c r="K74" i="35"/>
  <c r="L74" i="35"/>
  <c r="M74" i="35"/>
  <c r="N74" i="35"/>
  <c r="O74" i="35"/>
  <c r="P74" i="35"/>
  <c r="Q74" i="35"/>
  <c r="R74" i="35"/>
  <c r="S74" i="35"/>
  <c r="T74" i="35"/>
  <c r="U74" i="35"/>
  <c r="V74" i="35"/>
  <c r="F76" i="36" l="1"/>
  <c r="F77" i="36" s="1"/>
  <c r="I75" i="36"/>
  <c r="J10" i="36"/>
  <c r="E75" i="36"/>
  <c r="H76" i="36"/>
  <c r="H77" i="36" s="1"/>
  <c r="G77" i="36"/>
  <c r="G76" i="36"/>
  <c r="J30" i="36"/>
  <c r="O32" i="35"/>
  <c r="O34" i="35" s="1"/>
  <c r="V32" i="35"/>
  <c r="V34" i="35" s="1"/>
  <c r="N32" i="35"/>
  <c r="N34" i="35" s="1"/>
  <c r="U32" i="35"/>
  <c r="U34" i="35" s="1"/>
  <c r="T32" i="35"/>
  <c r="T34" i="35" s="1"/>
  <c r="L32" i="35"/>
  <c r="L34" i="35" s="1"/>
  <c r="G6" i="35"/>
  <c r="H5" i="35"/>
  <c r="S32" i="35"/>
  <c r="S34" i="35" s="1"/>
  <c r="K32" i="35"/>
  <c r="K34" i="35" s="1"/>
  <c r="G48" i="35"/>
  <c r="H52" i="35"/>
  <c r="Q32" i="35"/>
  <c r="Q34" i="35" s="1"/>
  <c r="I32" i="35"/>
  <c r="I34" i="35" s="1"/>
  <c r="G43" i="35"/>
  <c r="M6" i="35"/>
  <c r="M5" i="35" s="1"/>
  <c r="M25" i="35" s="1"/>
  <c r="M32" i="35" s="1"/>
  <c r="M34" i="35" s="1"/>
  <c r="H26" i="35"/>
  <c r="G26" i="35" s="1"/>
  <c r="J75" i="36" l="1"/>
  <c r="E76" i="36"/>
  <c r="J76" i="36" s="1"/>
  <c r="I76" i="36"/>
  <c r="I77" i="36" s="1"/>
  <c r="G52" i="35"/>
  <c r="H53" i="35"/>
  <c r="G5" i="35"/>
  <c r="H25" i="35"/>
  <c r="E77" i="36" l="1"/>
  <c r="J77" i="36" s="1"/>
  <c r="H32" i="35"/>
  <c r="G25" i="35"/>
  <c r="H60" i="35"/>
  <c r="H59" i="35" s="1"/>
  <c r="H58" i="35" s="1"/>
  <c r="H55" i="35"/>
  <c r="I53" i="35"/>
  <c r="G32" i="35" l="1"/>
  <c r="H34" i="35"/>
  <c r="J53" i="35"/>
  <c r="I55" i="35"/>
  <c r="I60" i="35"/>
  <c r="I59" i="35" s="1"/>
  <c r="I58" i="35" s="1"/>
  <c r="K53" i="35" l="1"/>
  <c r="J55" i="35"/>
  <c r="J60" i="35"/>
  <c r="J59" i="35" s="1"/>
  <c r="J58" i="35" s="1"/>
  <c r="G34" i="35"/>
  <c r="H79" i="35"/>
  <c r="H77" i="35" l="1"/>
  <c r="H81" i="35" s="1"/>
  <c r="I79" i="35"/>
  <c r="L53" i="35"/>
  <c r="K55" i="35"/>
  <c r="K60" i="35"/>
  <c r="K59" i="35" s="1"/>
  <c r="K58" i="35" s="1"/>
  <c r="L60" i="35" l="1"/>
  <c r="L59" i="35" s="1"/>
  <c r="L58" i="35" s="1"/>
  <c r="M53" i="35"/>
  <c r="L55" i="35"/>
  <c r="I77" i="35"/>
  <c r="I81" i="35" s="1"/>
  <c r="J79" i="35"/>
  <c r="K79" i="35" l="1"/>
  <c r="J77" i="35"/>
  <c r="J81" i="35" s="1"/>
  <c r="M60" i="35"/>
  <c r="M59" i="35" s="1"/>
  <c r="M58" i="35" s="1"/>
  <c r="N53" i="35"/>
  <c r="M55" i="35"/>
  <c r="N60" i="35" l="1"/>
  <c r="N59" i="35" s="1"/>
  <c r="N58" i="35" s="1"/>
  <c r="O53" i="35"/>
  <c r="N55" i="35"/>
  <c r="L79" i="35"/>
  <c r="K77" i="35"/>
  <c r="K81" i="35" s="1"/>
  <c r="L77" i="35" l="1"/>
  <c r="L81" i="35" s="1"/>
  <c r="M79" i="35"/>
  <c r="O60" i="35"/>
  <c r="O59" i="35" s="1"/>
  <c r="O58" i="35" s="1"/>
  <c r="O55" i="35"/>
  <c r="P53" i="35"/>
  <c r="L27" i="25"/>
  <c r="D27" i="25"/>
  <c r="S26" i="25"/>
  <c r="S25" i="25"/>
  <c r="S24" i="25"/>
  <c r="S23" i="25"/>
  <c r="R22" i="25"/>
  <c r="Q22" i="25"/>
  <c r="P22" i="25"/>
  <c r="O22" i="25"/>
  <c r="N22" i="25"/>
  <c r="M22" i="25"/>
  <c r="L22" i="25"/>
  <c r="K22" i="25"/>
  <c r="J22" i="25"/>
  <c r="I22" i="25"/>
  <c r="H22" i="25"/>
  <c r="G22" i="25"/>
  <c r="F22" i="25"/>
  <c r="E22" i="25"/>
  <c r="D22" i="25"/>
  <c r="S22" i="25" s="1"/>
  <c r="S21" i="25"/>
  <c r="S20" i="25"/>
  <c r="S19" i="25"/>
  <c r="S18" i="25"/>
  <c r="R18" i="25"/>
  <c r="R27" i="25" s="1"/>
  <c r="Q18" i="25"/>
  <c r="Q27" i="25" s="1"/>
  <c r="P18" i="25"/>
  <c r="P27" i="25" s="1"/>
  <c r="O18" i="25"/>
  <c r="O27" i="25" s="1"/>
  <c r="N18" i="25"/>
  <c r="N27" i="25" s="1"/>
  <c r="M18" i="25"/>
  <c r="M27" i="25" s="1"/>
  <c r="L18" i="25"/>
  <c r="K18" i="25"/>
  <c r="K27" i="25" s="1"/>
  <c r="J18" i="25"/>
  <c r="J27" i="25" s="1"/>
  <c r="I18" i="25"/>
  <c r="I27" i="25" s="1"/>
  <c r="H18" i="25"/>
  <c r="H27" i="25" s="1"/>
  <c r="G18" i="25"/>
  <c r="G27" i="25" s="1"/>
  <c r="F18" i="25"/>
  <c r="F27" i="25" s="1"/>
  <c r="E18" i="25"/>
  <c r="E27" i="25" s="1"/>
  <c r="D18" i="25"/>
  <c r="K14" i="25"/>
  <c r="S13" i="25"/>
  <c r="S12" i="25"/>
  <c r="S11" i="25"/>
  <c r="S10" i="25"/>
  <c r="R9" i="25"/>
  <c r="Q9" i="25"/>
  <c r="P9" i="25"/>
  <c r="O9" i="25"/>
  <c r="N9" i="25"/>
  <c r="M9" i="25"/>
  <c r="L9" i="25"/>
  <c r="K9" i="25"/>
  <c r="J9" i="25"/>
  <c r="I9" i="25"/>
  <c r="H9" i="25"/>
  <c r="G9" i="25"/>
  <c r="F9" i="25"/>
  <c r="S9" i="25" s="1"/>
  <c r="E9" i="25"/>
  <c r="D9" i="25"/>
  <c r="S8" i="25"/>
  <c r="S7" i="25"/>
  <c r="S6" i="25"/>
  <c r="R5" i="25"/>
  <c r="R14" i="25" s="1"/>
  <c r="Q5" i="25"/>
  <c r="Q14" i="25" s="1"/>
  <c r="P5" i="25"/>
  <c r="P14" i="25" s="1"/>
  <c r="O5" i="25"/>
  <c r="O14" i="25" s="1"/>
  <c r="N5" i="25"/>
  <c r="N14" i="25" s="1"/>
  <c r="M5" i="25"/>
  <c r="M14" i="25" s="1"/>
  <c r="L5" i="25"/>
  <c r="L14" i="25" s="1"/>
  <c r="K5" i="25"/>
  <c r="J5" i="25"/>
  <c r="J14" i="25" s="1"/>
  <c r="I5" i="25"/>
  <c r="I14" i="25" s="1"/>
  <c r="H5" i="25"/>
  <c r="H14" i="25" s="1"/>
  <c r="G5" i="25"/>
  <c r="G14" i="25" s="1"/>
  <c r="F5" i="25"/>
  <c r="F14" i="25" s="1"/>
  <c r="E5" i="25"/>
  <c r="E14" i="25" s="1"/>
  <c r="D5" i="25"/>
  <c r="D14" i="25" s="1"/>
  <c r="M77" i="35" l="1"/>
  <c r="M81" i="35" s="1"/>
  <c r="N79" i="35"/>
  <c r="P60" i="35"/>
  <c r="P59" i="35" s="1"/>
  <c r="P58" i="35" s="1"/>
  <c r="Q53" i="35"/>
  <c r="P55" i="35"/>
  <c r="S27" i="25"/>
  <c r="S5" i="25"/>
  <c r="S14" i="25" s="1"/>
  <c r="Q55" i="35" l="1"/>
  <c r="Q60" i="35"/>
  <c r="Q59" i="35" s="1"/>
  <c r="Q58" i="35" s="1"/>
  <c r="R53" i="35"/>
  <c r="N77" i="35"/>
  <c r="N81" i="35" s="1"/>
  <c r="O79" i="35"/>
  <c r="O77" i="35" l="1"/>
  <c r="O81" i="35" s="1"/>
  <c r="P79" i="35"/>
  <c r="S53" i="35"/>
  <c r="R55" i="35"/>
  <c r="R60" i="35"/>
  <c r="R59" i="35" s="1"/>
  <c r="R58" i="35" s="1"/>
  <c r="T53" i="35" l="1"/>
  <c r="S55" i="35"/>
  <c r="S60" i="35"/>
  <c r="S59" i="35" s="1"/>
  <c r="S58" i="35" s="1"/>
  <c r="P77" i="35"/>
  <c r="P81" i="35" s="1"/>
  <c r="Q79" i="35"/>
  <c r="U53" i="35" l="1"/>
  <c r="T55" i="35"/>
  <c r="T60" i="35"/>
  <c r="T59" i="35" s="1"/>
  <c r="T58" i="35" s="1"/>
  <c r="R79" i="35"/>
  <c r="Q77" i="35"/>
  <c r="Q81" i="35" s="1"/>
  <c r="U60" i="35" l="1"/>
  <c r="U59" i="35" s="1"/>
  <c r="U58" i="35" s="1"/>
  <c r="V53" i="35"/>
  <c r="U55" i="35"/>
  <c r="R77" i="35"/>
  <c r="R81" i="35" s="1"/>
  <c r="S79" i="35"/>
  <c r="T79" i="35" l="1"/>
  <c r="S77" i="35"/>
  <c r="S81" i="35" s="1"/>
  <c r="V60" i="35"/>
  <c r="V59" i="35" s="1"/>
  <c r="V58" i="35" s="1"/>
  <c r="V55" i="35"/>
  <c r="G55" i="35" s="1"/>
  <c r="T77" i="35" l="1"/>
  <c r="T81" i="35" s="1"/>
  <c r="U79" i="35"/>
  <c r="U77" i="35" l="1"/>
  <c r="U81" i="35" s="1"/>
  <c r="V79" i="35"/>
  <c r="V77" i="35" s="1"/>
  <c r="V81" i="35" s="1"/>
  <c r="G81" i="35" s="1"/>
  <c r="G3" i="35" s="1"/>
  <c r="I24" i="24" l="1"/>
  <c r="I23" i="24"/>
  <c r="I22" i="24"/>
  <c r="I21" i="24"/>
  <c r="I20" i="24"/>
  <c r="I19" i="24"/>
  <c r="I24" i="21"/>
  <c r="I23" i="21"/>
  <c r="I22" i="21"/>
  <c r="I21" i="21"/>
  <c r="I20" i="21"/>
  <c r="I24" i="20"/>
  <c r="I23" i="20"/>
  <c r="I22" i="20"/>
  <c r="I21" i="20"/>
  <c r="I20" i="20"/>
  <c r="I19" i="20"/>
  <c r="I18" i="20"/>
  <c r="C24" i="21"/>
  <c r="C23" i="21"/>
  <c r="C22" i="21"/>
  <c r="C21" i="21"/>
  <c r="C20" i="21"/>
  <c r="C19" i="21"/>
  <c r="I19" i="21" s="1"/>
  <c r="C24" i="24"/>
  <c r="C23" i="24"/>
  <c r="C22" i="24"/>
  <c r="C21" i="24"/>
  <c r="C20" i="24"/>
  <c r="C19" i="24"/>
  <c r="C18" i="24"/>
  <c r="I18" i="24" s="1"/>
  <c r="C18" i="21"/>
  <c r="I18" i="21" s="1"/>
  <c r="C24" i="20"/>
  <c r="C23" i="20"/>
  <c r="C22" i="20"/>
  <c r="C21" i="20"/>
  <c r="C20" i="20"/>
  <c r="C19" i="20"/>
  <c r="C18" i="20"/>
</calcChain>
</file>

<file path=xl/sharedStrings.xml><?xml version="1.0" encoding="utf-8"?>
<sst xmlns="http://schemas.openxmlformats.org/spreadsheetml/2006/main" count="1854" uniqueCount="1448">
  <si>
    <t xml:space="preserve"> </t>
  </si>
  <si>
    <t>年度</t>
    <rPh sb="0" eb="2">
      <t>ネンド</t>
    </rPh>
    <phoneticPr fontId="2"/>
  </si>
  <si>
    <t>令和11年度</t>
  </si>
  <si>
    <t>令和12年度</t>
  </si>
  <si>
    <t>令和13年度</t>
  </si>
  <si>
    <t>令和14年度</t>
  </si>
  <si>
    <t>令和15年度</t>
  </si>
  <si>
    <t>令和16年度</t>
  </si>
  <si>
    <t>令和17年度</t>
  </si>
  <si>
    <t>令和18年度</t>
  </si>
  <si>
    <t>令和19年度</t>
  </si>
  <si>
    <t>令和20年度</t>
  </si>
  <si>
    <t>営業損益</t>
    <rPh sb="0" eb="2">
      <t>エイギョウ</t>
    </rPh>
    <rPh sb="2" eb="4">
      <t>ソンエキ</t>
    </rPh>
    <phoneticPr fontId="2"/>
  </si>
  <si>
    <t>税引前当期純利益</t>
    <rPh sb="0" eb="2">
      <t>ゼイビ</t>
    </rPh>
    <rPh sb="2" eb="3">
      <t>マエ</t>
    </rPh>
    <rPh sb="3" eb="5">
      <t>トウキ</t>
    </rPh>
    <rPh sb="5" eb="8">
      <t>ジュンリエキ</t>
    </rPh>
    <phoneticPr fontId="2"/>
  </si>
  <si>
    <t>税引後当期純利益</t>
    <rPh sb="0" eb="2">
      <t>ゼイビ</t>
    </rPh>
    <rPh sb="2" eb="3">
      <t>ゴ</t>
    </rPh>
    <rPh sb="3" eb="5">
      <t>トウキ</t>
    </rPh>
    <rPh sb="5" eb="8">
      <t>ジュンリエキ</t>
    </rPh>
    <phoneticPr fontId="2"/>
  </si>
  <si>
    <t>キャッシュ・イン</t>
  </si>
  <si>
    <t>資本金</t>
    <rPh sb="0" eb="3">
      <t>シホンキン</t>
    </rPh>
    <phoneticPr fontId="2"/>
  </si>
  <si>
    <t>キャッシュ・アウト</t>
  </si>
  <si>
    <t>SPC関連費用</t>
    <rPh sb="3" eb="5">
      <t>カンレン</t>
    </rPh>
    <rPh sb="5" eb="7">
      <t>ヒヨウ</t>
    </rPh>
    <phoneticPr fontId="2"/>
  </si>
  <si>
    <t>単年度資金収支</t>
    <rPh sb="0" eb="3">
      <t>タンネンド</t>
    </rPh>
    <rPh sb="3" eb="5">
      <t>シキン</t>
    </rPh>
    <rPh sb="5" eb="7">
      <t>シュウシ</t>
    </rPh>
    <phoneticPr fontId="2"/>
  </si>
  <si>
    <t>利益準備金等繰入</t>
    <rPh sb="0" eb="5">
      <t>リエキジュンビキン</t>
    </rPh>
    <rPh sb="5" eb="6">
      <t>トウ</t>
    </rPh>
    <rPh sb="6" eb="7">
      <t>ク</t>
    </rPh>
    <rPh sb="7" eb="8">
      <t>ハイ</t>
    </rPh>
    <phoneticPr fontId="2"/>
  </si>
  <si>
    <t>配当</t>
    <rPh sb="0" eb="2">
      <t>ハイトウ</t>
    </rPh>
    <phoneticPr fontId="2"/>
  </si>
  <si>
    <t>配当後資金収支</t>
    <rPh sb="0" eb="2">
      <t>ハイトウ</t>
    </rPh>
    <rPh sb="2" eb="3">
      <t>ゴ</t>
    </rPh>
    <rPh sb="3" eb="5">
      <t>シキン</t>
    </rPh>
    <rPh sb="5" eb="7">
      <t>シュウシ</t>
    </rPh>
    <phoneticPr fontId="2"/>
  </si>
  <si>
    <t>配当後累積資金収支</t>
    <rPh sb="0" eb="2">
      <t>ハイトウ</t>
    </rPh>
    <rPh sb="2" eb="3">
      <t>ゴ</t>
    </rPh>
    <rPh sb="3" eb="5">
      <t>ルイセキ</t>
    </rPh>
    <rPh sb="5" eb="7">
      <t>シキン</t>
    </rPh>
    <rPh sb="7" eb="9">
      <t>シュウシ</t>
    </rPh>
    <phoneticPr fontId="2"/>
  </si>
  <si>
    <t>資産の部</t>
    <rPh sb="0" eb="2">
      <t>シサン</t>
    </rPh>
    <rPh sb="3" eb="4">
      <t>ブ</t>
    </rPh>
    <phoneticPr fontId="2"/>
  </si>
  <si>
    <t>流動資産</t>
    <rPh sb="0" eb="2">
      <t>リュウドウ</t>
    </rPh>
    <rPh sb="2" eb="4">
      <t>シサン</t>
    </rPh>
    <phoneticPr fontId="2"/>
  </si>
  <si>
    <t>現金預金</t>
    <rPh sb="0" eb="2">
      <t>ゲンキン</t>
    </rPh>
    <rPh sb="2" eb="4">
      <t>ヨキン</t>
    </rPh>
    <phoneticPr fontId="2"/>
  </si>
  <si>
    <t>固定資産</t>
    <rPh sb="0" eb="2">
      <t>コテイ</t>
    </rPh>
    <rPh sb="2" eb="4">
      <t>シサン</t>
    </rPh>
    <phoneticPr fontId="2"/>
  </si>
  <si>
    <t>有形固定資産</t>
    <rPh sb="0" eb="2">
      <t>ユウケイ</t>
    </rPh>
    <rPh sb="2" eb="4">
      <t>コテイ</t>
    </rPh>
    <rPh sb="4" eb="6">
      <t>シサン</t>
    </rPh>
    <phoneticPr fontId="2"/>
  </si>
  <si>
    <t>無形固定資産</t>
    <rPh sb="0" eb="2">
      <t>ムケイ</t>
    </rPh>
    <rPh sb="2" eb="4">
      <t>コテイ</t>
    </rPh>
    <rPh sb="4" eb="6">
      <t>シサン</t>
    </rPh>
    <phoneticPr fontId="2"/>
  </si>
  <si>
    <t>負債の部</t>
    <rPh sb="0" eb="2">
      <t>フサイ</t>
    </rPh>
    <rPh sb="3" eb="4">
      <t>ブ</t>
    </rPh>
    <phoneticPr fontId="2"/>
  </si>
  <si>
    <t>流動負債</t>
    <rPh sb="0" eb="2">
      <t>リュウドウ</t>
    </rPh>
    <rPh sb="2" eb="4">
      <t>フサイ</t>
    </rPh>
    <phoneticPr fontId="2"/>
  </si>
  <si>
    <t>固定負債</t>
    <rPh sb="0" eb="2">
      <t>コテイ</t>
    </rPh>
    <rPh sb="2" eb="4">
      <t>フサイ</t>
    </rPh>
    <phoneticPr fontId="2"/>
  </si>
  <si>
    <t>純資産の部</t>
    <rPh sb="0" eb="3">
      <t>ジュンシサン</t>
    </rPh>
    <rPh sb="4" eb="5">
      <t>ブ</t>
    </rPh>
    <phoneticPr fontId="2"/>
  </si>
  <si>
    <t>・各費目については可能な限り詳細に記載すること。</t>
    <rPh sb="1" eb="4">
      <t>カクヒモク</t>
    </rPh>
    <rPh sb="9" eb="11">
      <t>カノウ</t>
    </rPh>
    <rPh sb="12" eb="13">
      <t>カギ</t>
    </rPh>
    <rPh sb="14" eb="16">
      <t>ショウサイ</t>
    </rPh>
    <rPh sb="17" eb="19">
      <t>キサイ</t>
    </rPh>
    <phoneticPr fontId="2"/>
  </si>
  <si>
    <t>・物価変動は見込まないこと。</t>
    <rPh sb="1" eb="3">
      <t>ブッカ</t>
    </rPh>
    <rPh sb="3" eb="5">
      <t>ヘンドウ</t>
    </rPh>
    <rPh sb="6" eb="8">
      <t>ミコ</t>
    </rPh>
    <phoneticPr fontId="2"/>
  </si>
  <si>
    <t>・他の様式と整合性を確保すること。</t>
    <rPh sb="1" eb="2">
      <t>タ</t>
    </rPh>
    <rPh sb="3" eb="5">
      <t>ヨウシキ</t>
    </rPh>
    <rPh sb="6" eb="9">
      <t>セイゴウセイ</t>
    </rPh>
    <rPh sb="10" eb="12">
      <t>カクホ</t>
    </rPh>
    <phoneticPr fontId="2"/>
  </si>
  <si>
    <t>期中合計額</t>
    <rPh sb="0" eb="2">
      <t>キチュウ</t>
    </rPh>
    <rPh sb="2" eb="4">
      <t>ゴウケイ</t>
    </rPh>
    <rPh sb="4" eb="5">
      <t>ガク</t>
    </rPh>
    <phoneticPr fontId="2"/>
  </si>
  <si>
    <t>営業外損益</t>
    <rPh sb="0" eb="3">
      <t>エイギョウガイ</t>
    </rPh>
    <rPh sb="3" eb="5">
      <t>ソンエキ</t>
    </rPh>
    <phoneticPr fontId="2"/>
  </si>
  <si>
    <t>営業外収入</t>
    <rPh sb="0" eb="3">
      <t>エイギョウガイ</t>
    </rPh>
    <rPh sb="3" eb="5">
      <t>シュウニュウ</t>
    </rPh>
    <phoneticPr fontId="2"/>
  </si>
  <si>
    <t>営業外費用</t>
    <rPh sb="0" eb="3">
      <t>エイギョウガイ</t>
    </rPh>
    <rPh sb="3" eb="5">
      <t>ヒヨウ</t>
    </rPh>
    <phoneticPr fontId="2"/>
  </si>
  <si>
    <t>支払金利</t>
    <rPh sb="0" eb="2">
      <t>シハライ</t>
    </rPh>
    <rPh sb="2" eb="4">
      <t>キンリ</t>
    </rPh>
    <phoneticPr fontId="2"/>
  </si>
  <si>
    <t>法人税等</t>
    <rPh sb="0" eb="3">
      <t>ホウジンゼイ</t>
    </rPh>
    <rPh sb="3" eb="4">
      <t>トウ</t>
    </rPh>
    <phoneticPr fontId="2"/>
  </si>
  <si>
    <t>令和　　年　　月　　日</t>
    <rPh sb="0" eb="2">
      <t>レイワ</t>
    </rPh>
    <phoneticPr fontId="4"/>
  </si>
  <si>
    <t>担当者所属</t>
    <rPh sb="3" eb="5">
      <t>ショゾク</t>
    </rPh>
    <phoneticPr fontId="4"/>
  </si>
  <si>
    <t>　</t>
  </si>
  <si>
    <t>担当者氏名</t>
  </si>
  <si>
    <t>担当者電話番号</t>
    <rPh sb="0" eb="3">
      <t>タントウシャ</t>
    </rPh>
    <rPh sb="3" eb="5">
      <t>デンワ</t>
    </rPh>
    <rPh sb="5" eb="7">
      <t>バンゴウ</t>
    </rPh>
    <phoneticPr fontId="4"/>
  </si>
  <si>
    <t>質問件数</t>
  </si>
  <si>
    <t>担当者メールアドレス</t>
    <rPh sb="0" eb="3">
      <t>タントウシャ</t>
    </rPh>
    <phoneticPr fontId="4"/>
  </si>
  <si>
    <t>　　　　　　　　件</t>
  </si>
  <si>
    <t>資料コード</t>
    <rPh sb="0" eb="2">
      <t>シリョウ</t>
    </rPh>
    <phoneticPr fontId="4"/>
  </si>
  <si>
    <t>資料名</t>
  </si>
  <si>
    <t>ページ</t>
  </si>
  <si>
    <t>大項目</t>
    <rPh sb="0" eb="3">
      <t>ダイコウモク</t>
    </rPh>
    <phoneticPr fontId="4"/>
  </si>
  <si>
    <t>中項目</t>
    <rPh sb="0" eb="1">
      <t>チュウ</t>
    </rPh>
    <rPh sb="1" eb="3">
      <t>コウモク</t>
    </rPh>
    <phoneticPr fontId="4"/>
  </si>
  <si>
    <t>小項目</t>
    <rPh sb="0" eb="3">
      <t>ショウコウモク</t>
    </rPh>
    <phoneticPr fontId="4"/>
  </si>
  <si>
    <t>項目名</t>
    <rPh sb="2" eb="3">
      <t>メイ</t>
    </rPh>
    <phoneticPr fontId="4"/>
  </si>
  <si>
    <t>質問内容</t>
    <rPh sb="2" eb="4">
      <t>ナイヨウ</t>
    </rPh>
    <phoneticPr fontId="4"/>
  </si>
  <si>
    <t>※ 行が不足するときは適宜追加すること。</t>
    <rPh sb="2" eb="3">
      <t>ギョウ</t>
    </rPh>
    <rPh sb="4" eb="6">
      <t>フソク</t>
    </rPh>
    <rPh sb="11" eb="13">
      <t>テキギ</t>
    </rPh>
    <rPh sb="13" eb="15">
      <t>ツイカ</t>
    </rPh>
    <phoneticPr fontId="4"/>
  </si>
  <si>
    <t>注意事項</t>
    <rPh sb="0" eb="2">
      <t>チュウイ</t>
    </rPh>
    <rPh sb="2" eb="4">
      <t>ジコウ</t>
    </rPh>
    <phoneticPr fontId="4"/>
  </si>
  <si>
    <t>10.</t>
  </si>
  <si>
    <t>項目の数字入力は１ケタは全角、２ケタ以上は半角で統一すること。</t>
    <rPh sb="0" eb="2">
      <t>コウモク</t>
    </rPh>
    <rPh sb="3" eb="5">
      <t>スウジ</t>
    </rPh>
    <rPh sb="5" eb="7">
      <t>ニュウリョク</t>
    </rPh>
    <rPh sb="12" eb="14">
      <t>ゼンカク</t>
    </rPh>
    <rPh sb="18" eb="20">
      <t>イジョウ</t>
    </rPh>
    <rPh sb="21" eb="23">
      <t>ハンカク</t>
    </rPh>
    <rPh sb="24" eb="26">
      <t>トウイツ</t>
    </rPh>
    <phoneticPr fontId="4"/>
  </si>
  <si>
    <t>資料コード表</t>
    <rPh sb="0" eb="2">
      <t>シリョウ</t>
    </rPh>
    <rPh sb="5" eb="6">
      <t>ヒョウ</t>
    </rPh>
    <phoneticPr fontId="4"/>
  </si>
  <si>
    <t>資料
コード</t>
    <rPh sb="0" eb="2">
      <t>シリョウ</t>
    </rPh>
    <phoneticPr fontId="4"/>
  </si>
  <si>
    <t>資料名</t>
    <rPh sb="0" eb="2">
      <t>シリョウ</t>
    </rPh>
    <rPh sb="2" eb="3">
      <t>メイ</t>
    </rPh>
    <phoneticPr fontId="4"/>
  </si>
  <si>
    <t>室名</t>
  </si>
  <si>
    <t>要求水準</t>
    <rPh sb="0" eb="4">
      <t>ヨウキュウスイジュン</t>
    </rPh>
    <phoneticPr fontId="16"/>
  </si>
  <si>
    <t>要求水準書の記載事項</t>
    <rPh sb="0" eb="5">
      <t>ヨウキュウスイジュンショ</t>
    </rPh>
    <rPh sb="6" eb="8">
      <t>キサイ</t>
    </rPh>
    <rPh sb="8" eb="10">
      <t>ジコウ</t>
    </rPh>
    <phoneticPr fontId="2"/>
  </si>
  <si>
    <t>対応内容</t>
    <rPh sb="0" eb="4">
      <t>タイオウナイヨウ</t>
    </rPh>
    <phoneticPr fontId="2"/>
  </si>
  <si>
    <t>該当する様式番号</t>
    <rPh sb="0" eb="2">
      <t>ガイトウ</t>
    </rPh>
    <rPh sb="4" eb="6">
      <t>ヨウシキ</t>
    </rPh>
    <rPh sb="6" eb="8">
      <t>バンゴウ</t>
    </rPh>
    <phoneticPr fontId="2"/>
  </si>
  <si>
    <t>4．基本方針</t>
  </si>
  <si>
    <t>（１）基本方針</t>
  </si>
  <si>
    <t>（２）設計条件</t>
  </si>
  <si>
    <t>③社会基盤</t>
  </si>
  <si>
    <t>ア　社会基盤</t>
  </si>
  <si>
    <t>（ア）上水道</t>
  </si>
  <si>
    <t>（イ）下水道</t>
  </si>
  <si>
    <t xml:space="preserve">（ウ）ガス </t>
  </si>
  <si>
    <t>（エ）電力</t>
  </si>
  <si>
    <t>ウ　浸水想定</t>
  </si>
  <si>
    <t>（ア）面積</t>
  </si>
  <si>
    <t>（ウ）駐輪台数</t>
  </si>
  <si>
    <t>（エ）階数・高さ</t>
  </si>
  <si>
    <t>（オ）面積の考え方及び変更</t>
  </si>
  <si>
    <t>（１）社会性</t>
  </si>
  <si>
    <t>①地域性</t>
  </si>
  <si>
    <t>②景観性</t>
  </si>
  <si>
    <t>（２）環境保全性</t>
  </si>
  <si>
    <t>①環境負荷低減性</t>
  </si>
  <si>
    <t>イ　長寿命</t>
  </si>
  <si>
    <t>ウ　適正使用・適正処理</t>
  </si>
  <si>
    <t>エ　エコマテリアル</t>
  </si>
  <si>
    <t>（ア）地域産木材</t>
  </si>
  <si>
    <t>（イ）低環境負荷材料</t>
  </si>
  <si>
    <t>（ウ）熱帯材型枠の使用合理化</t>
  </si>
  <si>
    <t>（エ）副産物・再生資源の活用</t>
  </si>
  <si>
    <t>（オ）分解が可能な材料・構工法</t>
  </si>
  <si>
    <t>②周辺環境保全性</t>
  </si>
  <si>
    <t>ア　地域生態系保全</t>
  </si>
  <si>
    <t>イ　周辺環境配慮</t>
  </si>
  <si>
    <t>（３）安全性</t>
  </si>
  <si>
    <t>①防災性</t>
  </si>
  <si>
    <t>ア　耐震性</t>
  </si>
  <si>
    <t>イ　耐火性</t>
  </si>
  <si>
    <t>ウ　対浸水</t>
  </si>
  <si>
    <t>（ア）基本的性能</t>
  </si>
  <si>
    <t>エ　耐風性</t>
  </si>
  <si>
    <t>（イ）風圧力に対する安全性の確保</t>
  </si>
  <si>
    <t>（ウ）風による振動に対する安全性の確保</t>
  </si>
  <si>
    <t>オ　耐雪・耐寒性</t>
  </si>
  <si>
    <t>（イ）積雪荷重に対する安全性の確保</t>
  </si>
  <si>
    <t>キ　常時荷重</t>
  </si>
  <si>
    <t>（イ）構造上の損傷又は変形の防止</t>
  </si>
  <si>
    <t>（ウ）構造上の移動又は転倒の防止</t>
  </si>
  <si>
    <t>（エ）構造体の浮き上がりの防止</t>
  </si>
  <si>
    <t>水圧により構造体の浮き上りが生じないこと</t>
  </si>
  <si>
    <t>②機能維持性</t>
  </si>
  <si>
    <t>ア　基本的性能</t>
  </si>
  <si>
    <t>イ　電力供給機能の確保</t>
  </si>
  <si>
    <t>ウ　通信・情報機能の確保</t>
  </si>
  <si>
    <t>エ　給水機能の確保</t>
  </si>
  <si>
    <t>オ　排水機能の確保</t>
  </si>
  <si>
    <t>カ　空調機能の確保</t>
  </si>
  <si>
    <t>③防犯性</t>
  </si>
  <si>
    <t>利用者及び職員に対する犯罪の防止又は抑止を図ること</t>
  </si>
  <si>
    <t>（４）機能性</t>
  </si>
  <si>
    <t>①利便性</t>
  </si>
  <si>
    <t>イ　諸室配置計画</t>
  </si>
  <si>
    <t>ウ　スペース・寸法等の確保</t>
  </si>
  <si>
    <t>エ　昇降機設備</t>
  </si>
  <si>
    <t>オ　安全性の確保（開口部の安全性の確保）</t>
  </si>
  <si>
    <t>②ユニバーサルデザイン</t>
  </si>
  <si>
    <t>③室内環境性</t>
  </si>
  <si>
    <t>ア　音環境</t>
  </si>
  <si>
    <t>必要なＮＣ値を満たすこと</t>
  </si>
  <si>
    <t>イ　光環境</t>
  </si>
  <si>
    <t>室の特性に応じた光環境を確保する</t>
  </si>
  <si>
    <t>周辺の生活環境に影響を及ぼすことのないよう十分に対策を講じること</t>
  </si>
  <si>
    <t>（イ）照度の確保</t>
  </si>
  <si>
    <t>配置器具は容易に保守管理及び交換ができるよう配慮すること</t>
  </si>
  <si>
    <t>ウ　熱環境</t>
  </si>
  <si>
    <t>室の特性に応じた熱環境を確保する</t>
  </si>
  <si>
    <t>エ　空気環境</t>
  </si>
  <si>
    <t>（イ）換気量の設定</t>
  </si>
  <si>
    <t>（ウ）換気方式の選定</t>
  </si>
  <si>
    <t>（エ）空気清浄度の確保</t>
  </si>
  <si>
    <t>（オ）空気バランスの確保</t>
  </si>
  <si>
    <t>オ　衛生環境</t>
  </si>
  <si>
    <t>（イ）給水・給湯設備（上水）</t>
  </si>
  <si>
    <t>（ウ）排水設備（下水）</t>
  </si>
  <si>
    <t>（エ）空調設備（空調用水）</t>
  </si>
  <si>
    <t>適切な水処理システムを備えること</t>
  </si>
  <si>
    <t>（オ）衛生器具設備</t>
  </si>
  <si>
    <t>（カ）ＩＰＭ対策</t>
  </si>
  <si>
    <t>（キ）ごみ処理</t>
  </si>
  <si>
    <t>カ　振動</t>
  </si>
  <si>
    <t>（イ）諸室の配置</t>
  </si>
  <si>
    <t>（ウ）応答加速度の目標値</t>
  </si>
  <si>
    <t>（エ）振動源における対策</t>
  </si>
  <si>
    <t>（５）経済性</t>
  </si>
  <si>
    <t>①耐用性</t>
  </si>
  <si>
    <t>ア　耐久性（構造体）</t>
  </si>
  <si>
    <t>イ　耐久性（建築非構造部材）</t>
  </si>
  <si>
    <t>（イ）建築資機材全般に係る耐久性</t>
  </si>
  <si>
    <t>（ウ）外装、屋根・防水等に係る耐久性</t>
  </si>
  <si>
    <t>（エ）構内舗装に係る耐久性</t>
  </si>
  <si>
    <t>想定される使用条件に応じた耐久性を確保すること</t>
  </si>
  <si>
    <t>ウ　耐久性（建築設備）</t>
  </si>
  <si>
    <t>（イ）設備機材全般に係る耐久性</t>
  </si>
  <si>
    <t>（ウ）屋外に設置する設備資機材に係る耐久性</t>
  </si>
  <si>
    <t>ア　作業性</t>
  </si>
  <si>
    <t>イ　更新性</t>
  </si>
  <si>
    <t>ウ　鳥獣対策</t>
  </si>
  <si>
    <t>（６）その他</t>
  </si>
  <si>
    <t>①公開承認施設</t>
  </si>
  <si>
    <t>②感染症対策</t>
  </si>
  <si>
    <t>（１）配置計画</t>
  </si>
  <si>
    <t>（２）施設計画</t>
  </si>
  <si>
    <t>金属を使用する場合は錆や腐食の少ない素材とする</t>
  </si>
  <si>
    <t>（３）建築計画</t>
  </si>
  <si>
    <t>ア　共通</t>
  </si>
  <si>
    <t>施設利用者及び周辺地域のプライバシーに配慮する</t>
  </si>
  <si>
    <t>イ　外部窓</t>
  </si>
  <si>
    <t>（４）電気設備計画</t>
  </si>
  <si>
    <t>①共通事項</t>
  </si>
  <si>
    <t>②電灯設備</t>
  </si>
  <si>
    <t>各室の照明は事務室においても管理できるようにする</t>
  </si>
  <si>
    <t>③動力設備</t>
  </si>
  <si>
    <t>④雷保護設備</t>
  </si>
  <si>
    <t>⑤受変電設備</t>
  </si>
  <si>
    <t>受電方式は１回線受電方式とする</t>
  </si>
  <si>
    <t>⑥静止型電源設備</t>
  </si>
  <si>
    <t>コンピュータ等の停電時保障用に無停電電源装置を設ける</t>
  </si>
  <si>
    <t>⑦発電設備</t>
  </si>
  <si>
    <t>イ　太陽光発電装置</t>
  </si>
  <si>
    <t>建物内各室に配管配線等を行う</t>
  </si>
  <si>
    <t>各室必要に応じて電話端子を設置する</t>
  </si>
  <si>
    <t>外線及び内線通話を基本とする</t>
  </si>
  <si>
    <t>イ　内線電話機</t>
  </si>
  <si>
    <t>ウ　公衆Ｗｉ－Ｆｉ</t>
  </si>
  <si>
    <t>消防法に定める非常放送設備を設置する</t>
  </si>
  <si>
    <t>事務室から館内放送ができる設備とすること</t>
  </si>
  <si>
    <t>ア　インターホン</t>
  </si>
  <si>
    <t>イ　トイレ呼出装置</t>
  </si>
  <si>
    <t>水平解像度はハイビジョン対応とする</t>
  </si>
  <si>
    <t>ホワイトバランスは自動補正方式とする</t>
  </si>
  <si>
    <t>全てのカメラの操作は電動操作とする</t>
  </si>
  <si>
    <t>⑮防犯・入退室管理設備</t>
  </si>
  <si>
    <t>建物の出入口にて監視を行う</t>
  </si>
  <si>
    <t>適宜防犯設備を設ける</t>
  </si>
  <si>
    <t>⑯自動火災報知装置</t>
  </si>
  <si>
    <t>⑰中央監視制御設備</t>
  </si>
  <si>
    <t>事務室に監視主装置を設置する</t>
  </si>
  <si>
    <t>（５）機械設備計画</t>
  </si>
  <si>
    <t>③換気設備</t>
  </si>
  <si>
    <t>④排煙設備</t>
  </si>
  <si>
    <t>⑤自動制御設備</t>
  </si>
  <si>
    <t>事務室において各種設備機器の運転監視を可能とする</t>
  </si>
  <si>
    <t>⑥衛生器具設備</t>
  </si>
  <si>
    <t>原則として洋式便器とする</t>
  </si>
  <si>
    <t>⑦給水設備</t>
  </si>
  <si>
    <t>⑧排水設備</t>
  </si>
  <si>
    <t>⑨給湯設備</t>
  </si>
  <si>
    <t>⑪ガス設備</t>
  </si>
  <si>
    <t>ウ　エスカレーター</t>
  </si>
  <si>
    <t>常設駐車場の満空状況がわかる設備を駐車場入口付近に設置する</t>
  </si>
  <si>
    <t>算出根拠</t>
    <rPh sb="0" eb="2">
      <t>サンシュツ</t>
    </rPh>
    <rPh sb="2" eb="4">
      <t>コンキョ</t>
    </rPh>
    <phoneticPr fontId="2"/>
  </si>
  <si>
    <t>任意事業の収入</t>
    <rPh sb="0" eb="2">
      <t>ニンイ</t>
    </rPh>
    <rPh sb="2" eb="4">
      <t>ジギョウ</t>
    </rPh>
    <rPh sb="5" eb="7">
      <t>シュウニュウ</t>
    </rPh>
    <phoneticPr fontId="2"/>
  </si>
  <si>
    <t>提案提出時の対応</t>
    <rPh sb="0" eb="5">
      <t>テイアンテイシュツジ</t>
    </rPh>
    <rPh sb="6" eb="8">
      <t>タイオウ</t>
    </rPh>
    <phoneticPr fontId="2"/>
  </si>
  <si>
    <t>別々の質問文間の相互参照（例：「No.●に記載の～」）を行わないこと。</t>
    <rPh sb="0" eb="2">
      <t>ベツベツ</t>
    </rPh>
    <rPh sb="3" eb="5">
      <t>シツモン</t>
    </rPh>
    <rPh sb="5" eb="6">
      <t>ブン</t>
    </rPh>
    <rPh sb="6" eb="7">
      <t>カン</t>
    </rPh>
    <rPh sb="8" eb="10">
      <t>ソウゴ</t>
    </rPh>
    <rPh sb="10" eb="12">
      <t>サンショウ</t>
    </rPh>
    <rPh sb="13" eb="14">
      <t>レイ</t>
    </rPh>
    <rPh sb="21" eb="23">
      <t>キサイ</t>
    </rPh>
    <rPh sb="28" eb="29">
      <t>オコナ</t>
    </rPh>
    <phoneticPr fontId="4"/>
  </si>
  <si>
    <t>利用者等から得る収入</t>
    <rPh sb="0" eb="2">
      <t>リヨウ</t>
    </rPh>
    <rPh sb="2" eb="3">
      <t>シャ</t>
    </rPh>
    <rPh sb="3" eb="4">
      <t>ナド</t>
    </rPh>
    <rPh sb="6" eb="7">
      <t>エ</t>
    </rPh>
    <rPh sb="8" eb="10">
      <t>シュウニュウ</t>
    </rPh>
    <phoneticPr fontId="2"/>
  </si>
  <si>
    <t>・計算式及び関数式がわかる形で保存のうえ提出すること。</t>
    <rPh sb="1" eb="3">
      <t>ケイサン</t>
    </rPh>
    <rPh sb="3" eb="4">
      <t>シキ</t>
    </rPh>
    <rPh sb="4" eb="5">
      <t>オヨ</t>
    </rPh>
    <rPh sb="6" eb="8">
      <t>カンスウ</t>
    </rPh>
    <rPh sb="8" eb="9">
      <t>シキ</t>
    </rPh>
    <rPh sb="13" eb="14">
      <t>カタチ</t>
    </rPh>
    <rPh sb="15" eb="17">
      <t>ホゾン</t>
    </rPh>
    <rPh sb="20" eb="22">
      <t>テイシュツ</t>
    </rPh>
    <phoneticPr fontId="2"/>
  </si>
  <si>
    <t>什器・備品リスト </t>
  </si>
  <si>
    <t>敷地測量図</t>
  </si>
  <si>
    <t>上水道配管図</t>
  </si>
  <si>
    <t>下水道台帳</t>
  </si>
  <si>
    <t>提案書提出時の対応</t>
    <rPh sb="0" eb="3">
      <t>テイアンショ</t>
    </rPh>
    <rPh sb="3" eb="5">
      <t>テイシュツ</t>
    </rPh>
    <rPh sb="5" eb="6">
      <t>ジ</t>
    </rPh>
    <rPh sb="7" eb="9">
      <t>タイオウ</t>
    </rPh>
    <phoneticPr fontId="2"/>
  </si>
  <si>
    <t>項目</t>
    <rPh sb="0" eb="2">
      <t>コウモク</t>
    </rPh>
    <phoneticPr fontId="2"/>
  </si>
  <si>
    <t>要求水準</t>
    <rPh sb="0" eb="4">
      <t>ヨウキュウスイジュン</t>
    </rPh>
    <phoneticPr fontId="2"/>
  </si>
  <si>
    <t>市がホームページで公開するハザードマップを参照すること</t>
  </si>
  <si>
    <t>④施設内容</t>
    <rPh sb="1" eb="5">
      <t>シセツナイヨウ</t>
    </rPh>
    <phoneticPr fontId="2"/>
  </si>
  <si>
    <t>ア　整備対象施設</t>
  </si>
  <si>
    <t>活動展示室において、室の位置、前室の設置、T1～T2以上（JIS A 4702-2:2000 による)の遮音性を有するドアセットの使用等の組み合わせにより.音声の漏洩を防止すること</t>
    <rPh sb="0" eb="2">
      <t>カツドウ</t>
    </rPh>
    <rPh sb="2" eb="4">
      <t>テンジ</t>
    </rPh>
    <rPh sb="4" eb="5">
      <t>シツ</t>
    </rPh>
    <rPh sb="10" eb="11">
      <t>シツ</t>
    </rPh>
    <phoneticPr fontId="2"/>
  </si>
  <si>
    <t>局所的に発生する熱負荷に対しては、局所空調・換気により、できる限り発生源の近傍にて処理し、周囲に与える影響を軽減する</t>
  </si>
  <si>
    <t>居室の居住域と収蔵庫内の気流速度は、0.5m/ｓ以下とすること</t>
  </si>
  <si>
    <t>熱負荷の傾向、諸室の使用条件、空調条件等を考慮して、空調のゾーニングを設定し、機能性及び経済性の向上を図ること</t>
  </si>
  <si>
    <t>利用者数・作業内容等の室等の利用形態の変化等に対応でき、室等ごとに個別に制御できるシステムとなっていること</t>
  </si>
  <si>
    <t>室内の温湿度及び壁等の断熱性を考慮することにより、室内に発生する表面結露及び内部結露を抑制すること</t>
  </si>
  <si>
    <t>振動の低減を図ることが可能な機器の使用、防振基礎の設置、床の剛性の確保又は浮き床の設置等により、機器から発生する振動の伝播を抑制すること</t>
  </si>
  <si>
    <t>清掃・点検・保守等の維持管理が効率的かつ安全に行えるようにする</t>
  </si>
  <si>
    <t>管理車両・一般車両・歩行者、それぞれの動線を確保する</t>
  </si>
  <si>
    <t>使用部位に相応しい性能(耐風圧性能・水密性能・気密性能・遮音性能等）と耐久性や維持管理性に配慮した仕上とする</t>
  </si>
  <si>
    <t>利用者属性や利用頻度を考慮した有効寸法・操作性・強度を確保する</t>
  </si>
  <si>
    <t>外部建具については、空調負荷を低減させる性能を確保することや書籍の日焼けに配慮すること</t>
  </si>
  <si>
    <t>結露防止に配慮し、また結露水が室内に及ばない構造とする</t>
  </si>
  <si>
    <t>建物内各室で使用する電話機は、その機能を満たした電話機を取り付ける</t>
  </si>
  <si>
    <t>指定された各施設に映像・音響設備を設置する</t>
  </si>
  <si>
    <t>利用者・室のグレードに適した選択を適宜行う</t>
  </si>
  <si>
    <t>バリアフリートイレは、高齢者及び障害者・乳幼児連れの利用者に配慮した仕様とする</t>
  </si>
  <si>
    <t>キャッシュレス決済等、利用者の利便性に配慮した駐車料金徴収システムを整備する</t>
  </si>
  <si>
    <t>‐</t>
    <phoneticPr fontId="2"/>
  </si>
  <si>
    <t>利益剰余金</t>
    <rPh sb="0" eb="2">
      <t>リエキ</t>
    </rPh>
    <rPh sb="2" eb="5">
      <t>ジョウヨキン</t>
    </rPh>
    <phoneticPr fontId="2"/>
  </si>
  <si>
    <t>編集可能セル</t>
    <rPh sb="0" eb="2">
      <t>ヘンシュウ</t>
    </rPh>
    <rPh sb="2" eb="4">
      <t>カノウ</t>
    </rPh>
    <phoneticPr fontId="2"/>
  </si>
  <si>
    <t>・金額は、円単位で入力し、千円単位で表示すること。なお、見やすさを考慮し、フォントサイズを変更しても構わない。</t>
    <phoneticPr fontId="2"/>
  </si>
  <si>
    <t>税に係る調整</t>
    <rPh sb="0" eb="1">
      <t>ゼイ</t>
    </rPh>
    <rPh sb="2" eb="3">
      <t>カカ</t>
    </rPh>
    <rPh sb="4" eb="6">
      <t>チョウセイ</t>
    </rPh>
    <phoneticPr fontId="2"/>
  </si>
  <si>
    <t>5．施設整備に係る基本的性能</t>
    <phoneticPr fontId="2"/>
  </si>
  <si>
    <t>「官庁施設の総合耐震・耐津波計画基準」に基づく以下の耐震性能を満足すること
構造体の耐震性：Ⅱ類
建築非構造部材の耐震性：Ｂ類
建築設備の耐震性：乙類</t>
    <phoneticPr fontId="2"/>
  </si>
  <si>
    <t>別添資料１「各室諸元表」に示す空気清浄度を遵守すること</t>
    <phoneticPr fontId="2"/>
  </si>
  <si>
    <t>「文化財公開施設の計画に関する指針」を満足する計画とする</t>
    <phoneticPr fontId="2"/>
  </si>
  <si>
    <t>無料で利用できる自転車置場とする</t>
    <phoneticPr fontId="2"/>
  </si>
  <si>
    <t>特別史跡加曽利貝塚新博物館（仮称）
整備・運営事業
様式集（Excel）</t>
    <rPh sb="26" eb="28">
      <t>ヨウシキ</t>
    </rPh>
    <rPh sb="28" eb="29">
      <t>シュウ</t>
    </rPh>
    <phoneticPr fontId="2"/>
  </si>
  <si>
    <t>※ 質問内容の確認を目的として千葉市から連絡する場合があるため、担当者の連絡先（電話番号、メールアドレス）を必ず記載すること。</t>
    <rPh sb="2" eb="4">
      <t>シツモン</t>
    </rPh>
    <rPh sb="4" eb="6">
      <t>ナイヨウ</t>
    </rPh>
    <rPh sb="7" eb="9">
      <t>カクニン</t>
    </rPh>
    <rPh sb="10" eb="12">
      <t>モクテキ</t>
    </rPh>
    <rPh sb="15" eb="17">
      <t>チバ</t>
    </rPh>
    <rPh sb="17" eb="18">
      <t>シ</t>
    </rPh>
    <rPh sb="20" eb="22">
      <t>レンラク</t>
    </rPh>
    <rPh sb="24" eb="26">
      <t>バアイ</t>
    </rPh>
    <rPh sb="32" eb="35">
      <t>タントウシャ</t>
    </rPh>
    <rPh sb="36" eb="38">
      <t>レンラク</t>
    </rPh>
    <rPh sb="38" eb="39">
      <t>サキ</t>
    </rPh>
    <rPh sb="40" eb="42">
      <t>デンワ</t>
    </rPh>
    <rPh sb="42" eb="44">
      <t>バンゴウ</t>
    </rPh>
    <rPh sb="54" eb="55">
      <t>カナラ</t>
    </rPh>
    <rPh sb="56" eb="58">
      <t>キサイ</t>
    </rPh>
    <phoneticPr fontId="4"/>
  </si>
  <si>
    <t>No.</t>
    <phoneticPr fontId="4"/>
  </si>
  <si>
    <t>事業者名（商号又は名称）</t>
    <rPh sb="0" eb="3">
      <t>ジギョウシャ</t>
    </rPh>
    <rPh sb="3" eb="4">
      <t>メイ</t>
    </rPh>
    <rPh sb="5" eb="7">
      <t>ショウゴウ</t>
    </rPh>
    <rPh sb="7" eb="8">
      <t>マタ</t>
    </rPh>
    <rPh sb="9" eb="11">
      <t>メイショウ</t>
    </rPh>
    <phoneticPr fontId="4"/>
  </si>
  <si>
    <t>住所</t>
    <rPh sb="0" eb="2">
      <t>ジュウショ</t>
    </rPh>
    <phoneticPr fontId="4"/>
  </si>
  <si>
    <t>千葉市　御中</t>
    <rPh sb="0" eb="2">
      <t>チバ</t>
    </rPh>
    <rPh sb="2" eb="3">
      <t>シ</t>
    </rPh>
    <rPh sb="4" eb="6">
      <t>オンチュウ</t>
    </rPh>
    <phoneticPr fontId="4"/>
  </si>
  <si>
    <t>入札説明書等に関する質問書</t>
    <rPh sb="0" eb="2">
      <t>ニュウサツ</t>
    </rPh>
    <rPh sb="2" eb="5">
      <t>セツメイショ</t>
    </rPh>
    <rPh sb="5" eb="6">
      <t>トウ</t>
    </rPh>
    <rPh sb="7" eb="8">
      <t>カン</t>
    </rPh>
    <phoneticPr fontId="4"/>
  </si>
  <si>
    <t>11.</t>
    <phoneticPr fontId="4"/>
  </si>
  <si>
    <t>上記７、８、９の記載をもとに質問を対象箇所の順に並べ、「No.」の列に「１」から順に通し番号を半角アラビア数字で記載すること。</t>
    <rPh sb="0" eb="2">
      <t>ジョウキ</t>
    </rPh>
    <rPh sb="8" eb="10">
      <t>キサイ</t>
    </rPh>
    <rPh sb="14" eb="16">
      <t>シツモン</t>
    </rPh>
    <rPh sb="17" eb="21">
      <t>タイショウカショ</t>
    </rPh>
    <rPh sb="22" eb="23">
      <t>キサイジュン</t>
    </rPh>
    <rPh sb="24" eb="25">
      <t>ナラ</t>
    </rPh>
    <rPh sb="40" eb="41">
      <t>ジュン</t>
    </rPh>
    <rPh sb="42" eb="43">
      <t>トオ</t>
    </rPh>
    <rPh sb="44" eb="46">
      <t>バンゴウ</t>
    </rPh>
    <rPh sb="47" eb="49">
      <t>ハンカク</t>
    </rPh>
    <rPh sb="53" eb="55">
      <t>スウジ</t>
    </rPh>
    <rPh sb="56" eb="58">
      <t>キサイ</t>
    </rPh>
    <phoneticPr fontId="4"/>
  </si>
  <si>
    <t>９.</t>
    <phoneticPr fontId="4"/>
  </si>
  <si>
    <t>「ページ」の列には、当該質問対象箇所が記載されているページ番号(当該ページの下部に記載されている数字)を半角アラビア数字で記載すること。</t>
    <phoneticPr fontId="4"/>
  </si>
  <si>
    <t>８.</t>
    <phoneticPr fontId="4"/>
  </si>
  <si>
    <t>「資料コード」の列には、質問の対象となっている資料に応じて資料コード表（次シートを参照）の凡例に従い半角アラビア数字で記載すること。</t>
    <phoneticPr fontId="4"/>
  </si>
  <si>
    <t>７.</t>
    <phoneticPr fontId="4"/>
  </si>
  <si>
    <t>６.</t>
    <phoneticPr fontId="4"/>
  </si>
  <si>
    <t>質問内容は会社としてとりまとめ、主旨の重複する複数の質問を行わないこと。</t>
    <rPh sb="0" eb="2">
      <t>シツモン</t>
    </rPh>
    <rPh sb="2" eb="4">
      <t>ナイヨウ</t>
    </rPh>
    <rPh sb="5" eb="7">
      <t>カイシャ</t>
    </rPh>
    <rPh sb="16" eb="18">
      <t>シュシ</t>
    </rPh>
    <rPh sb="19" eb="21">
      <t>チョウフク</t>
    </rPh>
    <rPh sb="23" eb="25">
      <t>フクスウ</t>
    </rPh>
    <rPh sb="26" eb="28">
      <t>シツモン</t>
    </rPh>
    <rPh sb="29" eb="30">
      <t>オコナ</t>
    </rPh>
    <phoneticPr fontId="4"/>
  </si>
  <si>
    <t>５.</t>
    <phoneticPr fontId="4"/>
  </si>
  <si>
    <t>４.</t>
    <phoneticPr fontId="4"/>
  </si>
  <si>
    <t>３.</t>
    <phoneticPr fontId="4"/>
  </si>
  <si>
    <t>ある一つの箇所を対象に複数の質問を行う場合には、それぞれを互いに別の質問とみなし、各々別のセルに記載すること。</t>
    <rPh sb="2" eb="3">
      <t>ヒト</t>
    </rPh>
    <rPh sb="5" eb="7">
      <t>カショ</t>
    </rPh>
    <rPh sb="8" eb="10">
      <t>タイショウ</t>
    </rPh>
    <rPh sb="11" eb="13">
      <t>フクスウ</t>
    </rPh>
    <rPh sb="14" eb="16">
      <t>シツモン</t>
    </rPh>
    <rPh sb="17" eb="18">
      <t>オコナ</t>
    </rPh>
    <rPh sb="19" eb="21">
      <t>バアイ</t>
    </rPh>
    <rPh sb="29" eb="30">
      <t>タガ</t>
    </rPh>
    <rPh sb="32" eb="33">
      <t>ベツ</t>
    </rPh>
    <rPh sb="34" eb="36">
      <t>シツモン</t>
    </rPh>
    <rPh sb="41" eb="43">
      <t>オノオノ</t>
    </rPh>
    <rPh sb="43" eb="44">
      <t>ベツ</t>
    </rPh>
    <rPh sb="48" eb="50">
      <t>キサイ</t>
    </rPh>
    <phoneticPr fontId="4"/>
  </si>
  <si>
    <t>２.</t>
    <phoneticPr fontId="4"/>
  </si>
  <si>
    <t>質問は、セル１行につき１問とすること。</t>
    <rPh sb="7" eb="8">
      <t>ギョウ</t>
    </rPh>
    <phoneticPr fontId="12"/>
  </si>
  <si>
    <t>１.</t>
    <phoneticPr fontId="4"/>
  </si>
  <si>
    <t>成果品等リスト</t>
    <rPh sb="0" eb="2">
      <t>セイカ</t>
    </rPh>
    <rPh sb="2" eb="4">
      <t>ヒントウ</t>
    </rPh>
    <phoneticPr fontId="4"/>
  </si>
  <si>
    <t>別添資料２０</t>
    <rPh sb="0" eb="2">
      <t>ベッテン</t>
    </rPh>
    <rPh sb="2" eb="4">
      <t>シリョウ</t>
    </rPh>
    <phoneticPr fontId="4"/>
  </si>
  <si>
    <t>行政財産貸付料・使用料の考え方 </t>
  </si>
  <si>
    <t>別添資料１９</t>
    <rPh sb="0" eb="2">
      <t>ベッテン</t>
    </rPh>
    <rPh sb="2" eb="4">
      <t>シリョウ</t>
    </rPh>
    <phoneticPr fontId="4"/>
  </si>
  <si>
    <t>運営業務に関する要求水準 </t>
  </si>
  <si>
    <t>別添資料１８</t>
    <rPh sb="0" eb="2">
      <t>ベッテン</t>
    </rPh>
    <rPh sb="2" eb="4">
      <t>シリョウ</t>
    </rPh>
    <phoneticPr fontId="4"/>
  </si>
  <si>
    <t>開館準備業務に関する要求水準 </t>
  </si>
  <si>
    <t>別添資料１７</t>
    <rPh sb="0" eb="2">
      <t>ベッテン</t>
    </rPh>
    <rPh sb="2" eb="4">
      <t>シリョウ</t>
    </rPh>
    <phoneticPr fontId="4"/>
  </si>
  <si>
    <t>展示設計・施工業務に関する要求水準</t>
  </si>
  <si>
    <t>別添資料16</t>
    <rPh sb="0" eb="2">
      <t>ベッテン</t>
    </rPh>
    <rPh sb="2" eb="4">
      <t>シリョウ</t>
    </rPh>
    <phoneticPr fontId="4"/>
  </si>
  <si>
    <t>展示計画概要</t>
  </si>
  <si>
    <t>別添資料１５</t>
    <rPh sb="0" eb="2">
      <t>ベッテン</t>
    </rPh>
    <rPh sb="2" eb="4">
      <t>シリョウ</t>
    </rPh>
    <phoneticPr fontId="4"/>
  </si>
  <si>
    <t>警備条件に関する資料</t>
  </si>
  <si>
    <t>別添資料１４</t>
    <rPh sb="0" eb="2">
      <t>ベッテン</t>
    </rPh>
    <rPh sb="2" eb="4">
      <t>シリョウ</t>
    </rPh>
    <phoneticPr fontId="4"/>
  </si>
  <si>
    <t>新博物館から特別史跡までのアクセスルート計画図</t>
  </si>
  <si>
    <t>別添資料１３</t>
    <rPh sb="0" eb="2">
      <t>ベッテン</t>
    </rPh>
    <rPh sb="2" eb="4">
      <t>シリョウ</t>
    </rPh>
    <phoneticPr fontId="4"/>
  </si>
  <si>
    <t>前面道路の整備範囲図</t>
  </si>
  <si>
    <t>別添資料１２</t>
    <rPh sb="0" eb="2">
      <t>ベッテン</t>
    </rPh>
    <rPh sb="2" eb="4">
      <t>シリョウ</t>
    </rPh>
    <phoneticPr fontId="4"/>
  </si>
  <si>
    <t>別添資料１１</t>
    <rPh sb="0" eb="2">
      <t>ベッテン</t>
    </rPh>
    <rPh sb="2" eb="4">
      <t>シリョウ</t>
    </rPh>
    <phoneticPr fontId="4"/>
  </si>
  <si>
    <t>展示ケース共通要求水準</t>
  </si>
  <si>
    <t>別添資料１０</t>
    <rPh sb="0" eb="2">
      <t>ベッテン</t>
    </rPh>
    <rPh sb="2" eb="4">
      <t>シリョウ</t>
    </rPh>
    <phoneticPr fontId="4"/>
  </si>
  <si>
    <t>別添資料９</t>
    <rPh sb="0" eb="2">
      <t>ベッテン</t>
    </rPh>
    <rPh sb="2" eb="4">
      <t>シリョウ</t>
    </rPh>
    <phoneticPr fontId="4"/>
  </si>
  <si>
    <t>別添資料８</t>
    <rPh sb="0" eb="2">
      <t>ベッテン</t>
    </rPh>
    <rPh sb="2" eb="4">
      <t>シリョウ</t>
    </rPh>
    <phoneticPr fontId="4"/>
  </si>
  <si>
    <t>地歴調査結果報告書</t>
  </si>
  <si>
    <t>別添資料７</t>
    <rPh sb="0" eb="2">
      <t>ベッテン</t>
    </rPh>
    <rPh sb="2" eb="4">
      <t>シリョウ</t>
    </rPh>
    <phoneticPr fontId="4"/>
  </si>
  <si>
    <t>旧小倉浄化センター解体範囲図</t>
  </si>
  <si>
    <t>別添資料６</t>
    <rPh sb="0" eb="2">
      <t>ベッテン</t>
    </rPh>
    <rPh sb="2" eb="4">
      <t>シリョウ</t>
    </rPh>
    <phoneticPr fontId="4"/>
  </si>
  <si>
    <t>地質調査結果報告書</t>
  </si>
  <si>
    <t>別添資料５</t>
    <rPh sb="0" eb="2">
      <t>ベッテン</t>
    </rPh>
    <rPh sb="2" eb="4">
      <t>シリョウ</t>
    </rPh>
    <phoneticPr fontId="4"/>
  </si>
  <si>
    <t>土壌汚染調査分析結果報告書</t>
  </si>
  <si>
    <t>別添資料４</t>
    <rPh sb="0" eb="2">
      <t>ベッテン</t>
    </rPh>
    <rPh sb="2" eb="4">
      <t>シリョウ</t>
    </rPh>
    <phoneticPr fontId="4"/>
  </si>
  <si>
    <t>別添資料３</t>
    <rPh sb="0" eb="2">
      <t>ベッテン</t>
    </rPh>
    <rPh sb="2" eb="4">
      <t>シリョウ</t>
    </rPh>
    <phoneticPr fontId="4"/>
  </si>
  <si>
    <t>各室相関図</t>
  </si>
  <si>
    <t>別添資料２</t>
    <rPh sb="0" eb="2">
      <t>ベッテン</t>
    </rPh>
    <rPh sb="2" eb="4">
      <t>シリョウ</t>
    </rPh>
    <phoneticPr fontId="4"/>
  </si>
  <si>
    <t>各室諸元表 </t>
  </si>
  <si>
    <t>別添資料１</t>
    <rPh sb="0" eb="2">
      <t>ベッテン</t>
    </rPh>
    <rPh sb="2" eb="4">
      <t>シリョウ</t>
    </rPh>
    <phoneticPr fontId="4"/>
  </si>
  <si>
    <t>要求水準書　本文</t>
    <rPh sb="0" eb="2">
      <t>ヨウキュウ</t>
    </rPh>
    <rPh sb="2" eb="4">
      <t>スイジュン</t>
    </rPh>
    <rPh sb="4" eb="5">
      <t>ショ</t>
    </rPh>
    <rPh sb="6" eb="8">
      <t>ホンブン</t>
    </rPh>
    <phoneticPr fontId="4"/>
  </si>
  <si>
    <t>00003</t>
    <phoneticPr fontId="4"/>
  </si>
  <si>
    <t>00002</t>
    <phoneticPr fontId="4"/>
  </si>
  <si>
    <t>00001</t>
    <phoneticPr fontId="4"/>
  </si>
  <si>
    <t>入札説明書　本文</t>
    <rPh sb="0" eb="2">
      <t>ニュウサツ</t>
    </rPh>
    <rPh sb="2" eb="5">
      <t>セツメイショ</t>
    </rPh>
    <rPh sb="6" eb="8">
      <t>ホンブン</t>
    </rPh>
    <phoneticPr fontId="4"/>
  </si>
  <si>
    <t>00000</t>
    <phoneticPr fontId="4"/>
  </si>
  <si>
    <t>※ 記載にあたっては注意事項を厳守して作成すること。</t>
    <rPh sb="15" eb="17">
      <t>ゲンシュ</t>
    </rPh>
    <rPh sb="19" eb="21">
      <t>サクセイ</t>
    </rPh>
    <phoneticPr fontId="4"/>
  </si>
  <si>
    <t>【様式３－１】</t>
    <rPh sb="1" eb="3">
      <t>ヨウシキ</t>
    </rPh>
    <phoneticPr fontId="4"/>
  </si>
  <si>
    <t>【様式３ー２】</t>
    <rPh sb="1" eb="3">
      <t>ヨウシキ</t>
    </rPh>
    <phoneticPr fontId="4"/>
  </si>
  <si>
    <t>①特別史跡加曽利貝塚との連続性の確保</t>
    <phoneticPr fontId="2"/>
  </si>
  <si>
    <t>史跡や周囲の自然環境と調和した建築とする</t>
    <phoneticPr fontId="2"/>
  </si>
  <si>
    <t>史跡を望む展望設備を整備し、加曽利貝塚の全景を見渡せるようにする</t>
    <phoneticPr fontId="2"/>
  </si>
  <si>
    <t>史跡や周辺のフィールドへ来館者を誘う、連続性の高い施設とする</t>
    <phoneticPr fontId="2"/>
  </si>
  <si>
    <t>②登録博物館や公開承認施設の基準に適合する施設整備</t>
    <phoneticPr fontId="2"/>
  </si>
  <si>
    <t>登録博物館として、貴重な収蔵資料を後世に継承するとともに、収蔵資料や他館からの借用資料などを安全に公開するための施設とする</t>
    <phoneticPr fontId="2"/>
  </si>
  <si>
    <t>文化庁による国宝･重要文化財の公開承認施設の基準に適合する施設整備を目指し、資料の搬入･搬出経路、収蔵環境や展示環境、防災計画などに配慮した施設とする</t>
    <phoneticPr fontId="2"/>
  </si>
  <si>
    <t>文化財IPMに配慮した施設とする</t>
    <phoneticPr fontId="2"/>
  </si>
  <si>
    <t>多様な利用者が安全・安心な環境で活動できるよう,施設全体をユニバーサルデザインに配慮して計画する                                                                                                                                                                                                                                                                (千葉県福祉のまちづくり条例及び千葉市バリアフリーマスタープランに準拠)</t>
    <phoneticPr fontId="2"/>
  </si>
  <si>
    <t>調査・研究機能の拡充を図るとともに、その一部をガラス張りにするなど、積極的に公開する</t>
    <phoneticPr fontId="2"/>
  </si>
  <si>
    <t>③SDGsに沿った施設整備と災害への対応</t>
    <phoneticPr fontId="2"/>
  </si>
  <si>
    <t>省エネルギー型の空調設備や照明を導入するとともに、エネルギー効率の向上に配慮した施設とする</t>
    <phoneticPr fontId="2"/>
  </si>
  <si>
    <t>自然エネルギーの活用やバイオトイレの導入など、低炭素化や水の利用効率を高める仕組みを取り入れ、地球環境に負荷の少ない施設とする</t>
    <phoneticPr fontId="2"/>
  </si>
  <si>
    <t>地震や洪水などの自然災害から、収蔵庫・展示室・資料や電源などが被害を受けないように配慮した災害に強い施設とする</t>
    <phoneticPr fontId="2"/>
  </si>
  <si>
    <t>自然災害の発生時に来館者の安全確保に必要な場や設備を整えた施設とする</t>
    <phoneticPr fontId="2"/>
  </si>
  <si>
    <t>④出会いや地域交流の場としての機能拡充</t>
    <phoneticPr fontId="2"/>
  </si>
  <si>
    <t>来館者が一日中楽しく過ごすための起点として、来館者がコアエリアで展開している様々な事業に出会えるとともに、来館者や新博物館に関わる様々な人々が出会い、交流が生まれるきっかけとなる場を整備する</t>
    <phoneticPr fontId="2"/>
  </si>
  <si>
    <t>通常、バックヤードで行われる調査・研究やボランティアによる多彩な活動など、新博物館に関わる幅広い活動の様子に来館者が触れることができるよう工夫する</t>
    <phoneticPr fontId="2"/>
  </si>
  <si>
    <t>新博物館の魅力や楽しみ方を高める利用者サービスを付帯事業として実施し、にぎわいを創出する</t>
    <phoneticPr fontId="2"/>
  </si>
  <si>
    <t>⑤新博物館へのアクセス性の向上</t>
    <phoneticPr fontId="2"/>
  </si>
  <si>
    <t>公共交通機関を利用して来館しやすいよう、最寄り駅（千葉都市モノレール　小倉台駅）からの路面サインなどの歩行者案内サインを整備する</t>
    <phoneticPr fontId="2"/>
  </si>
  <si>
    <t>自家用車や団体バスによる来館に対応するため、必要な駐車場面積を確保する</t>
    <phoneticPr fontId="2"/>
  </si>
  <si>
    <t>引込みについて、配水管との接続については事業者の提案による</t>
    <phoneticPr fontId="2"/>
  </si>
  <si>
    <t>接続計画については事業者の提案による</t>
    <phoneticPr fontId="2"/>
  </si>
  <si>
    <t>下水道本管を道路内に整備し、敷地内から接続する</t>
    <phoneticPr fontId="2"/>
  </si>
  <si>
    <t>汚水排水、雨水排水については分流方式とする</t>
    <phoneticPr fontId="2"/>
  </si>
  <si>
    <t>雨水については、下水道施設（調整池含む）へ接続する場合は、雨水抑制施設を設置すること</t>
    <phoneticPr fontId="2"/>
  </si>
  <si>
    <t>ガスの使用については事業者提案とする。ガスを使用する場合も、新博物館が公開承認施設の基準に適合する設備・構造とする</t>
    <phoneticPr fontId="2"/>
  </si>
  <si>
    <t>引込方法は事業者の提案による</t>
    <phoneticPr fontId="2"/>
  </si>
  <si>
    <t>（エ）電話</t>
    <rPh sb="3" eb="5">
      <t>デンワ</t>
    </rPh>
    <phoneticPr fontId="2"/>
  </si>
  <si>
    <t>（ア）外構</t>
    <rPh sb="3" eb="5">
      <t>ガイコウ</t>
    </rPh>
    <phoneticPr fontId="2"/>
  </si>
  <si>
    <t>「保存活用計画」 及び「グランドデザイン」に準じた計画とすること</t>
    <phoneticPr fontId="2"/>
  </si>
  <si>
    <t>（イ）新博物館建物</t>
    <phoneticPr fontId="2"/>
  </si>
  <si>
    <t>「特別史跡加曽利貝塚　新博物館基本計画」に記された新博物館のコンセプト「生きている縄文　学び、体験し、考える－それは未来への道しるべ－」を体現する、本事業の中心施設とする</t>
    <phoneticPr fontId="2"/>
  </si>
  <si>
    <t>事業者は「特別史跡加曽利貝塚　新博物館基本計画」に記された新博物館のコンセプト「生きている縄文　学び、体験し、考える－それは未来への道しるべ－」を体現する新博物館として、貝塚を中心とする縄文文化の研究とその成果を発信する拠点となり、史跡へのガイダンス機能を備えた施設を整備する</t>
    <phoneticPr fontId="2"/>
  </si>
  <si>
    <t>「収蔵」「調査・研究」「展示」「教育・普及」機能を中核として備え、史跡のガイダンスなどの事業活動を行う</t>
    <phoneticPr fontId="2"/>
  </si>
  <si>
    <t>建物は建築基準法上の耐火建築物とする</t>
    <phoneticPr fontId="2"/>
  </si>
  <si>
    <t>①収蔵</t>
    <phoneticPr fontId="2"/>
  </si>
  <si>
    <t>国宝・重要文化財の保存・取り扱いにも対応した公開承認施設の規定の内容を満たすこと</t>
    <rPh sb="0" eb="2">
      <t>コクホウ</t>
    </rPh>
    <rPh sb="3" eb="5">
      <t>ジュウヨウ</t>
    </rPh>
    <rPh sb="5" eb="8">
      <t>ブンカザイ</t>
    </rPh>
    <rPh sb="9" eb="11">
      <t>ホゾン</t>
    </rPh>
    <rPh sb="12" eb="13">
      <t>ト</t>
    </rPh>
    <rPh sb="14" eb="15">
      <t>アツカ</t>
    </rPh>
    <rPh sb="18" eb="20">
      <t>タイオウ</t>
    </rPh>
    <rPh sb="22" eb="24">
      <t>コウカイ</t>
    </rPh>
    <rPh sb="24" eb="26">
      <t>ショウニン</t>
    </rPh>
    <rPh sb="26" eb="28">
      <t>シセツ</t>
    </rPh>
    <rPh sb="29" eb="31">
      <t>キテイ</t>
    </rPh>
    <rPh sb="32" eb="34">
      <t>ナイヨウ</t>
    </rPh>
    <rPh sb="35" eb="36">
      <t>ミ</t>
    </rPh>
    <phoneticPr fontId="2"/>
  </si>
  <si>
    <t>③展示</t>
    <phoneticPr fontId="2"/>
  </si>
  <si>
    <t>対話型展示「未来ラウンジ」：
「加曽利ラボ」や「縄文体験空間」での展示や体験を通して学んだことを、来館
者同士や学芸員との対話を通して振り返り、共有する場とする</t>
    <rPh sb="0" eb="2">
      <t>タイワ</t>
    </rPh>
    <rPh sb="2" eb="3">
      <t>ガタ</t>
    </rPh>
    <rPh sb="3" eb="5">
      <t>テンジ</t>
    </rPh>
    <rPh sb="6" eb="8">
      <t>ミライ</t>
    </rPh>
    <rPh sb="16" eb="19">
      <t>カソリ</t>
    </rPh>
    <rPh sb="24" eb="26">
      <t>ジョウモン</t>
    </rPh>
    <rPh sb="26" eb="28">
      <t>タイケン</t>
    </rPh>
    <rPh sb="28" eb="30">
      <t>クウカン</t>
    </rPh>
    <rPh sb="33" eb="35">
      <t>テンジ</t>
    </rPh>
    <rPh sb="36" eb="38">
      <t>タイケン</t>
    </rPh>
    <rPh sb="39" eb="40">
      <t>トオ</t>
    </rPh>
    <rPh sb="42" eb="43">
      <t>マナ</t>
    </rPh>
    <rPh sb="49" eb="51">
      <t>ライカン</t>
    </rPh>
    <rPh sb="52" eb="53">
      <t>シャ</t>
    </rPh>
    <rPh sb="53" eb="55">
      <t>ドウシ</t>
    </rPh>
    <rPh sb="56" eb="59">
      <t>ガクゲイイン</t>
    </rPh>
    <rPh sb="61" eb="63">
      <t>タイワ</t>
    </rPh>
    <rPh sb="64" eb="65">
      <t>トオ</t>
    </rPh>
    <rPh sb="67" eb="68">
      <t>フ</t>
    </rPh>
    <rPh sb="69" eb="70">
      <t>カエ</t>
    </rPh>
    <rPh sb="72" eb="74">
      <t>キョウユウ</t>
    </rPh>
    <rPh sb="76" eb="77">
      <t>バ</t>
    </rPh>
    <phoneticPr fontId="2"/>
  </si>
  <si>
    <t>企画・コレクション展示室：
国宝・重要文化財の展示にも対応した、公開承認施設の基準に適合した保存・展示環境を整備する</t>
    <rPh sb="0" eb="2">
      <t>キカク</t>
    </rPh>
    <rPh sb="9" eb="12">
      <t>テンジシツ</t>
    </rPh>
    <rPh sb="14" eb="16">
      <t>コクホウ</t>
    </rPh>
    <rPh sb="17" eb="19">
      <t>ジュウヨウ</t>
    </rPh>
    <rPh sb="19" eb="22">
      <t>ブンカザイ</t>
    </rPh>
    <rPh sb="23" eb="25">
      <t>テンジ</t>
    </rPh>
    <rPh sb="27" eb="29">
      <t>タイオウ</t>
    </rPh>
    <rPh sb="32" eb="34">
      <t>コウカイ</t>
    </rPh>
    <rPh sb="34" eb="36">
      <t>ショウニン</t>
    </rPh>
    <rPh sb="36" eb="38">
      <t>シセツ</t>
    </rPh>
    <rPh sb="39" eb="41">
      <t>キジュン</t>
    </rPh>
    <rPh sb="42" eb="44">
      <t>テキゴウ</t>
    </rPh>
    <rPh sb="46" eb="48">
      <t>ホゾン</t>
    </rPh>
    <rPh sb="49" eb="50">
      <t>テン</t>
    </rPh>
    <rPh sb="50" eb="51">
      <t>ジ</t>
    </rPh>
    <rPh sb="51" eb="53">
      <t>カンキョウ</t>
    </rPh>
    <rPh sb="54" eb="56">
      <t>セイビ</t>
    </rPh>
    <phoneticPr fontId="2"/>
  </si>
  <si>
    <t>没入型展示「縄文体験空間」：
デジタル技術を取り入れたエデュテイメント空間。最新の研究成果に基づき縄文時代を五感で体験できる場とする</t>
    <rPh sb="0" eb="2">
      <t>ボツニュウ</t>
    </rPh>
    <rPh sb="2" eb="3">
      <t>ガタ</t>
    </rPh>
    <rPh sb="3" eb="5">
      <t>テンジ</t>
    </rPh>
    <rPh sb="6" eb="8">
      <t>ジョウモン</t>
    </rPh>
    <rPh sb="8" eb="10">
      <t>タイケン</t>
    </rPh>
    <rPh sb="10" eb="12">
      <t>クウカン</t>
    </rPh>
    <rPh sb="19" eb="21">
      <t>ギジュツ</t>
    </rPh>
    <rPh sb="22" eb="23">
      <t>ト</t>
    </rPh>
    <rPh sb="24" eb="25">
      <t>イ</t>
    </rPh>
    <rPh sb="35" eb="37">
      <t>クウカン</t>
    </rPh>
    <rPh sb="38" eb="40">
      <t>サイシン</t>
    </rPh>
    <rPh sb="41" eb="43">
      <t>ケンキュウ</t>
    </rPh>
    <rPh sb="43" eb="45">
      <t>セイカ</t>
    </rPh>
    <rPh sb="46" eb="47">
      <t>モト</t>
    </rPh>
    <rPh sb="49" eb="51">
      <t>ジョウモン</t>
    </rPh>
    <rPh sb="51" eb="53">
      <t>ジダイ</t>
    </rPh>
    <rPh sb="54" eb="56">
      <t>ゴカン</t>
    </rPh>
    <rPh sb="57" eb="59">
      <t>タイケン</t>
    </rPh>
    <rPh sb="62" eb="63">
      <t>バ</t>
    </rPh>
    <phoneticPr fontId="2"/>
  </si>
  <si>
    <t>探求型展示「加曽利ラボ」：
テーマごとに構成されたストーリー展示
来館者が調査研究の一端を体感できる「アクティブラボ」、実際の調査に関わる作業エリアを公開する「オープンラボ」を備える</t>
    <rPh sb="0" eb="2">
      <t>タンキュウ</t>
    </rPh>
    <rPh sb="2" eb="3">
      <t>ガタ</t>
    </rPh>
    <rPh sb="3" eb="5">
      <t>テンジ</t>
    </rPh>
    <rPh sb="6" eb="9">
      <t>カソリ</t>
    </rPh>
    <rPh sb="20" eb="22">
      <t>コウセイ</t>
    </rPh>
    <rPh sb="30" eb="32">
      <t>テンジ</t>
    </rPh>
    <rPh sb="33" eb="36">
      <t>ライカンシャ</t>
    </rPh>
    <rPh sb="37" eb="39">
      <t>チョウサ</t>
    </rPh>
    <rPh sb="39" eb="41">
      <t>ケンキュウ</t>
    </rPh>
    <rPh sb="42" eb="44">
      <t>イッパシ</t>
    </rPh>
    <rPh sb="45" eb="47">
      <t>タイカン</t>
    </rPh>
    <rPh sb="60" eb="62">
      <t>ジッサイ</t>
    </rPh>
    <rPh sb="63" eb="65">
      <t>チョウサ</t>
    </rPh>
    <rPh sb="66" eb="67">
      <t>カカ</t>
    </rPh>
    <rPh sb="69" eb="71">
      <t>サギョウ</t>
    </rPh>
    <rPh sb="75" eb="77">
      <t>コウカイ</t>
    </rPh>
    <rPh sb="88" eb="89">
      <t>ソナ</t>
    </rPh>
    <phoneticPr fontId="2"/>
  </si>
  <si>
    <t>（ウ）飲食スペース・ミュージアムショップ建物</t>
    <phoneticPr fontId="2"/>
  </si>
  <si>
    <t>新博物館や史跡の見学・体験をサポートする</t>
    <phoneticPr fontId="2"/>
  </si>
  <si>
    <t>飲食スペースは、乳幼児からお年寄りまで、多世代が快適に過ごせる空間とする</t>
  </si>
  <si>
    <t>新博物館の公開承認施設としての基準に適合する設備・構造とする</t>
  </si>
  <si>
    <t>新博物館建物と飲食スペース・ミュージアムショップ建物は構造上分離した隣接配置とし、新博物館と一体性のある意匠とすることを想定している</t>
  </si>
  <si>
    <t>幹線道路からの視認性や、賑わいの波及に配慮した計画とする</t>
  </si>
  <si>
    <t>土器づくり工房：
延床面積 約50㎡</t>
    <rPh sb="14" eb="15">
      <t>ヤク</t>
    </rPh>
    <phoneticPr fontId="2"/>
  </si>
  <si>
    <t>新博物館（飲食スペース・ミュージアムショップを含む）：
延床面積 約4,980㎡</t>
    <phoneticPr fontId="2"/>
  </si>
  <si>
    <t>（イ）駐車場</t>
    <phoneticPr fontId="2"/>
  </si>
  <si>
    <t>駐車場は「千葉県福祉のまちづくり条例」に従い障害者用駐車場を整備する</t>
    <phoneticPr fontId="2"/>
  </si>
  <si>
    <t>駐車台数は160台以上（バリアフリー駐車場を含む）を確保する</t>
    <phoneticPr fontId="2"/>
  </si>
  <si>
    <t>利用者用駐車場とは別に、大型車（観光バス）の駐車スペースを確保する</t>
    <phoneticPr fontId="2"/>
  </si>
  <si>
    <t>市・事業者が使用する連絡車両・作業車両用の駐車スペースを６台程度設ける</t>
    <phoneticPr fontId="2"/>
  </si>
  <si>
    <t>発掘物展示資料搬入用トラックヤードとは別に搬入車（2tトラック程度）用の停車スペースを１台分設ける</t>
    <phoneticPr fontId="2"/>
  </si>
  <si>
    <t>駐輪場は40～60台程度を確保すること</t>
    <phoneticPr fontId="2"/>
  </si>
  <si>
    <t>建物の階数・高さについては事業者の提案による</t>
    <phoneticPr fontId="2"/>
  </si>
  <si>
    <t>利用者・職員・展示資料・調査出土資料それぞれの動線に配慮したフロアゾーニングを実現するものとする</t>
    <phoneticPr fontId="2"/>
  </si>
  <si>
    <t>想定するエントランスは、前面道路から段差なくアクセスできるものとする</t>
    <phoneticPr fontId="2"/>
  </si>
  <si>
    <t>延べ面積（収蔵庫２層部分を除く）は「（ア）面積」に記載する数値を確保するものとし、増加する場合も103%以下の範囲内とする</t>
    <phoneticPr fontId="2"/>
  </si>
  <si>
    <t>別添資料1「各室諸元表」で示すエリア面積は、95％以上の範囲内で確保する</t>
    <phoneticPr fontId="2"/>
  </si>
  <si>
    <t>室面積は、記載のあるものはそれに従い、95％以上105％以下の範囲内で確保する</t>
    <phoneticPr fontId="2"/>
  </si>
  <si>
    <t>飲食スペース・ミュージアムショップ建物の面積は、新博物館（飲食スペース・ミュージアムショップを含む）の延床面積の上限及び飲食スペース・ミュージアムショップ建物以外の各室の要求面積を充足する限りにおいて、事業者の提案に委ねる</t>
    <phoneticPr fontId="2"/>
  </si>
  <si>
    <t>ウ　各室性能等</t>
    <phoneticPr fontId="2"/>
  </si>
  <si>
    <t>別添資料1「各室諸元表」で示す水準を確保すること</t>
    <rPh sb="13" eb="14">
      <t>シメ</t>
    </rPh>
    <rPh sb="15" eb="17">
      <t>スイジュン</t>
    </rPh>
    <rPh sb="18" eb="20">
      <t>カクホ</t>
    </rPh>
    <phoneticPr fontId="2"/>
  </si>
  <si>
    <t>地域の歴史、文化及び風土の特性とともに、地域の活性化等地域社会への貢献に配慮する</t>
    <phoneticPr fontId="2"/>
  </si>
  <si>
    <t>新博物館の景観デザインは、千葉市景観計画に記載された考え方に基づき計画する</t>
    <phoneticPr fontId="2"/>
  </si>
  <si>
    <t>縄文時代の景観と人々の暮らしを体感できるよう、敷地及び周辺の自然環境の把握を行い、適切な植生を目指す</t>
    <phoneticPr fontId="2"/>
  </si>
  <si>
    <t>新博物館建物は、史跡や周囲の自然環境と調和した建築とする</t>
    <phoneticPr fontId="2"/>
  </si>
  <si>
    <t>モノレールや幹線道路から特別史跡加曽利貝塚への入口として相応しい景観をつくる</t>
    <phoneticPr fontId="2"/>
  </si>
  <si>
    <t>新博物館建物と飲食スペース・ミュージアムショップ建物、土器づくり工房は、統一感のあるデザインとする</t>
    <phoneticPr fontId="2"/>
  </si>
  <si>
    <t>ア　SDGsに基づく新博物館の取組の考え方</t>
    <phoneticPr fontId="2"/>
  </si>
  <si>
    <t>水の利用効率を高めた施設整備を行う</t>
    <phoneticPr fontId="2"/>
  </si>
  <si>
    <t>自然と調和・共存する持続可能な未来の実現を目指す博物館として、SDGsに基づく施設整備を行う</t>
    <phoneticPr fontId="2"/>
  </si>
  <si>
    <t>あらゆる人が利用しやすいトイレを整備する</t>
    <phoneticPr fontId="2"/>
  </si>
  <si>
    <t>エネルギー効率の高い建物及び施設を整備する</t>
    <phoneticPr fontId="2"/>
  </si>
  <si>
    <t>自然エネルギーの活用を検討する</t>
    <phoneticPr fontId="2"/>
  </si>
  <si>
    <t>あらゆる人が安全かつ気軽に利用できる地域の交流拠点づくりを目指す</t>
    <phoneticPr fontId="2"/>
  </si>
  <si>
    <t>貴重な文化財を有する博物館として、災害に対する強靱さを確保した施設を整備する</t>
    <phoneticPr fontId="2"/>
  </si>
  <si>
    <t>施設の長寿命化が図られ、環境負荷低減への総合的な取り組みを図る。</t>
    <phoneticPr fontId="2"/>
  </si>
  <si>
    <t>建設副産物の発生抑制と建設副産物の再資源化を図る</t>
    <phoneticPr fontId="2"/>
  </si>
  <si>
    <t>廃棄物等の再使用又は再生利用した資機材や部分的な更新が容易な資機材、モジュール材料等を使用し資源循環の促進を図る</t>
    <phoneticPr fontId="2"/>
  </si>
  <si>
    <t>環境負荷低減に資する資機材を使用し、総合的に環境負荷を低減する</t>
    <phoneticPr fontId="2"/>
  </si>
  <si>
    <t>千葉市内の公共建築物等における木材利用促進方針に基づき、地域産材の活用を図る</t>
    <phoneticPr fontId="2"/>
  </si>
  <si>
    <t>環境負荷の低減と、人体への安全性、快適性に配慮し、自然材料等の活用を図る</t>
    <phoneticPr fontId="2"/>
  </si>
  <si>
    <t>熱帯林の保護、建設廃材の削減に配慮し、熱帯材型枠の使用の合理化等を図る</t>
    <phoneticPr fontId="2"/>
  </si>
  <si>
    <t>地球上の資源枯渇と最終処分量を抑制することに配慮し、資源循環に配慮した資機材の積極的な活用を図る</t>
    <phoneticPr fontId="2"/>
  </si>
  <si>
    <t>再生可能エネルギーの活用や省エネ技術の導入を図る</t>
    <phoneticPr fontId="2"/>
  </si>
  <si>
    <t>資機材の更新時における資材、エネルギー等の無駄を排除するため、個々の材料を容易に分解し、部分的に更新可能な材料や工法を採用する</t>
    <phoneticPr fontId="2"/>
  </si>
  <si>
    <t>緑化の形式や場所については事業者提案とするが、千葉市都市緑地法施行規則をはじめとする関係法令を遵守する</t>
    <phoneticPr fontId="2"/>
  </si>
  <si>
    <t>緑化の推進等により、熱負荷の低減、都市気候の緩和等に配慮する</t>
    <phoneticPr fontId="2"/>
  </si>
  <si>
    <t>地域生態系の保全を図る適正な植生保全・創出により、総合的に環境への影響を低減する</t>
    <phoneticPr fontId="2"/>
  </si>
  <si>
    <t>騒音・振動、風害・臭気及び光害の抑制等により、周辺の居住環境や交通環境の保全に配慮する</t>
    <phoneticPr fontId="2"/>
  </si>
  <si>
    <t>周辺地域への電波障害をできるだけ抑制する</t>
    <phoneticPr fontId="2"/>
  </si>
  <si>
    <t>円滑な車両アプローチ計画と敷地内での対流空間確保を行い、周辺の交通環境の保全に配慮する</t>
    <phoneticPr fontId="2"/>
  </si>
  <si>
    <t>（ア）耐火性</t>
    <rPh sb="3" eb="5">
      <t>タイカ</t>
    </rPh>
    <rPh sb="5" eb="6">
      <t>セイ</t>
    </rPh>
    <phoneticPr fontId="2"/>
  </si>
  <si>
    <t>公開承認施設エリアとその他のエリアとは建築基準法に基づく防火区画を施す</t>
    <phoneticPr fontId="2"/>
  </si>
  <si>
    <t>諸室の用途に適した防炎防火・設備を設置する</t>
    <phoneticPr fontId="2"/>
  </si>
  <si>
    <t>適切な消火措置や防火区画等により、重要な財産、情報等の損失又は滅失及び損傷、き損の防止を図る</t>
    <phoneticPr fontId="2"/>
  </si>
  <si>
    <t>（イ）火災時対応</t>
    <phoneticPr fontId="2"/>
  </si>
  <si>
    <t>建築基準法及び消防法等の関連法規に適合させ、高齢者、障害者等を含めた不特定かつ多数の利用者の安全な避難を確保する</t>
    <phoneticPr fontId="2"/>
  </si>
  <si>
    <t>隣接室の消火のために使用した水・消火剤等が当該室に侵入しないよう対策を講じる</t>
    <phoneticPr fontId="2"/>
  </si>
  <si>
    <t>不活性ガスの種類は、設置室の用途により適切なものを選定する</t>
    <phoneticPr fontId="2"/>
  </si>
  <si>
    <t>当該収蔵庫の収蔵庫-前室間は、それぞれ火災が発生した際に60分間室内の温度が80℃以上に上昇しない構造とする。なお、前述を除く収蔵庫・展示室は他の部分と建築基準法に基づく防火区画を施す</t>
    <phoneticPr fontId="2"/>
  </si>
  <si>
    <t>特別収蔵庫と一時保管庫、前室で構成されるエリアは、エリア外で火災が発生した際に120分間室内の温度が80℃以上に上昇しない構造とする</t>
    <phoneticPr fontId="2"/>
  </si>
  <si>
    <t>別添資料1「各室諸元表」に記載のある収蔵庫・展示室などの諸室は、不活性ガス消火設備を備え、火災時の消火活動により展示・収蔵品の水・消火剤等による被害を防ぐ</t>
    <phoneticPr fontId="2"/>
  </si>
  <si>
    <t>地下室を設ける場合や重要機器室等については、浸水・冠水対策について十分に配慮し、浸水・冠水が発生した場合においても電源・空調、防災機能が損なわれないこと</t>
    <phoneticPr fontId="2"/>
  </si>
  <si>
    <t>内水氾濫による水害に対して、人命の安全の確保に加え、財産・情報の損傷等の防止が図られるよう、性能の水準を確保する</t>
    <phoneticPr fontId="2"/>
  </si>
  <si>
    <t>稀に発生する暴風に対して、人命の安全に加えて機能の確保が図られている</t>
    <phoneticPr fontId="2"/>
  </si>
  <si>
    <t>建築基準法施行令第129条の２の４に規定される風圧力に対して、構造耐力上安全であること（建築設備）</t>
    <phoneticPr fontId="2"/>
  </si>
  <si>
    <t>建築基準法施行令84条の4及び令87条に規定される風圧力に対して、構造耐力上安全であること（構造体、建築非構造部材）</t>
    <phoneticPr fontId="2"/>
  </si>
  <si>
    <t>風方向振動、風直交方向振動、ゆれ振動、渦振動及び空力不安定振動に対して構造耐力上安全であること</t>
    <phoneticPr fontId="2"/>
  </si>
  <si>
    <t>構造体に、稀に発生する積雪により使用上の支障が生じず、地盤凍結により損傷が生じないこと</t>
    <phoneticPr fontId="2"/>
  </si>
  <si>
    <t>積雪、雪害、凍結又は凍害に対して、外部空間、建築物の形状、仕上げ等及び建築設備に係る安全性及び機能の確保が図られていること</t>
    <phoneticPr fontId="2"/>
  </si>
  <si>
    <t>建築基準法施行令第８６条に規定される積雪荷重に対して、構造耐力上安全であること</t>
    <phoneticPr fontId="2"/>
  </si>
  <si>
    <t>機器、配管などについて、設置環境に応じた防凍対策を講じること</t>
    <phoneticPr fontId="2"/>
  </si>
  <si>
    <t>（ウ）建築設備に係る対策</t>
    <phoneticPr fontId="2"/>
  </si>
  <si>
    <t>カ　耐雷性</t>
    <phoneticPr fontId="2"/>
  </si>
  <si>
    <t>建物及び部材の強度が適切に確保され、電子・通信機器、電力・通信線、地中埋設物についても、落雷の影響がないよう防護する</t>
    <phoneticPr fontId="2"/>
  </si>
  <si>
    <t>常時荷重により構造体に使用上の支障が生じないこと</t>
    <phoneticPr fontId="2"/>
  </si>
  <si>
    <t>常時荷重により、構造体に使用上の支障となる、損傷が生じないよう強度が確保されているとともに、変形が生じないよう剛性が確保されていること</t>
    <phoneticPr fontId="2"/>
  </si>
  <si>
    <t>土圧により構造体の移動又は転倒が生じないようにすること</t>
    <phoneticPr fontId="2"/>
  </si>
  <si>
    <t>建物内外について災害時の避難動線を確保し利用者の安全を守るとともに、緊急車両の動線や寄付きにも配慮すること</t>
    <phoneticPr fontId="2"/>
  </si>
  <si>
    <t>公衆電源の途絶時又は本施設内での電力供給に係る事故の発生時においても、特定の室に限り指定する機能を維持するために要する電力供給機能が確保されていること</t>
    <phoneticPr fontId="2"/>
  </si>
  <si>
    <t>本施設での事故の発生時においても通信網の機能が確保されていること</t>
    <phoneticPr fontId="2"/>
  </si>
  <si>
    <t>公衆通信網の回復に伴い、通信・情報機能が速やかに復旧できること</t>
    <phoneticPr fontId="2"/>
  </si>
  <si>
    <t>ライフラインの途絶時においても、上水道の回復に伴い、給水機能が速やかに復旧できること</t>
    <phoneticPr fontId="2"/>
  </si>
  <si>
    <t>ライフラインの途絶時においても、下水道の回復に伴い、排水機能が速やかに復旧できること</t>
    <phoneticPr fontId="2"/>
  </si>
  <si>
    <t>ライフラインの途絶時においても、特定の室に限り指定する機能を維持するために要する空調機能を確保する</t>
    <phoneticPr fontId="2"/>
  </si>
  <si>
    <t>ライフラインの回復に伴い、空調機能が速やかに復旧できること</t>
    <phoneticPr fontId="2"/>
  </si>
  <si>
    <t>施設の運営及び維持管理方法と建築空間に整合した防犯対策を講じ、必要に応じて防犯設備を設定する</t>
  </si>
  <si>
    <t>特に駐車場や特別緑地保全地区部分、建造物付近における防犯対策については、運用含めて適切に対策すること</t>
  </si>
  <si>
    <t>展示品搬出入動線の防犯性には特に配慮し、当該動線を一般職員が使用しなくても施設の運用が可能な施設計画を行うこと</t>
    <phoneticPr fontId="2"/>
  </si>
  <si>
    <t>公共交通機関を利用して来館しやすいよう、最寄り駅（千葉都市モノレール　小倉台駅）からのアクセスルートを整備する</t>
  </si>
  <si>
    <t>職員、利用者それぞれの動線を短縮し、交差しないように配慮する</t>
  </si>
  <si>
    <t>ピロティや庇等を適切に配置し、降雨時でもアプローチしやすい計画とする</t>
  </si>
  <si>
    <t>視認性に優れたサインや統一的なデザインで適切に十分に配置し、誰もが分かりやすく、かつ利用しやすい施設とすること</t>
  </si>
  <si>
    <t>徒歩、自転車、自動車での来訪を考慮し、各利用者の利便性に配慮する。また、歩車分離には十分配慮する</t>
    <phoneticPr fontId="2"/>
  </si>
  <si>
    <t>転倒・転落・衝突等の事故防止を図る</t>
    <phoneticPr fontId="2"/>
  </si>
  <si>
    <t>各種法令・規定に基づき、適切に利用者が設備類を操作できる計画とする</t>
    <phoneticPr fontId="2"/>
  </si>
  <si>
    <t>開放的で利用者が入りやすく、建物内での回遊性が確保できるような配置計画とすること</t>
    <phoneticPr fontId="2"/>
  </si>
  <si>
    <t>玄関、廊下、階段、傾斜路等は、利用用途や利用者数に応じてスペース・寸法等を確保すること</t>
    <phoneticPr fontId="2"/>
  </si>
  <si>
    <t>公開承認エリアの廊下で、展示・収蔵品の搬出入に供する部分は廊下幅を2.5ｍ程度確保すること</t>
    <phoneticPr fontId="2"/>
  </si>
  <si>
    <t>展示エリアエレベーター、文化財専用エレベーターは、用途、利用者数、搬送対象物等に応じて、適切な搬送能力（定員、台数、速度等）が確保されているほか、構造、運転操作方式、速度制御方式等が適切な仕様となっていること</t>
    <phoneticPr fontId="2"/>
  </si>
  <si>
    <t>主に子どもが利用する諸室については、基本的に開口部に使用するガラスは強化ガラスとすること</t>
    <phoneticPr fontId="2"/>
  </si>
  <si>
    <t>上記以外の部分については、一般財団法人日本建築防災協会「ガラスを用いた開口部の安全指針」に準拠すること</t>
    <rPh sb="0" eb="2">
      <t>ジョウキ</t>
    </rPh>
    <rPh sb="45" eb="47">
      <t>ジュンキョ</t>
    </rPh>
    <phoneticPr fontId="2"/>
  </si>
  <si>
    <t>SDGsの達成に向け、ユニバーサルデザインに考慮し、幼児、ベビーカー、高齢者や障害者、オールジェンダーをはじめとする人にとって特段の不自由なく安全に利用できる計画とする</t>
    <phoneticPr fontId="2"/>
  </si>
  <si>
    <t>千葉県福祉のまちづくり条例における整備基準を満足する計画とする</t>
    <phoneticPr fontId="2"/>
  </si>
  <si>
    <t>室の特性に応じた遮音・防音対策を行い、必要となる音環境を確保する</t>
    <phoneticPr fontId="2"/>
  </si>
  <si>
    <t>周辺住民の生活環境に与える騒音の抑制に努めること</t>
    <phoneticPr fontId="2"/>
  </si>
  <si>
    <t>（イ）外部騒音への対策</t>
    <rPh sb="3" eb="5">
      <t>ガイブ</t>
    </rPh>
    <phoneticPr fontId="2"/>
  </si>
  <si>
    <t>（ウ）内部騒音への対策</t>
    <phoneticPr fontId="2"/>
  </si>
  <si>
    <t>（エ）音声漏洩への対策</t>
    <phoneticPr fontId="2"/>
  </si>
  <si>
    <t>騒音源からの距離の確保、遮蔽物の設置等により、外部騒音の影響を低減すること</t>
    <phoneticPr fontId="2"/>
  </si>
  <si>
    <t>騒音源からの距離の確保や騒音の高い諸室と低い諸室を適切にゾーニングする等により、騒音の影響を低減させること</t>
    <phoneticPr fontId="2"/>
  </si>
  <si>
    <t>床衝撃音の
重量床衝撃音は、概ねLi,Fmax,r,H(1)50～65（JISA1419-2:2000による)
軽量床衝撃音は、概ねLi,r,L45～60（JISA1419-2:2000 による)の範囲で対象となる室の性質、用途に応じて性能水準を確保すること</t>
    <phoneticPr fontId="2"/>
  </si>
  <si>
    <t>空調機器から伝播する騒音の目標値としては日本建築学会の指針等を参照しながら、室の性質、用途に応じて性能水準を確保すること</t>
    <phoneticPr fontId="2"/>
  </si>
  <si>
    <t>商用電源の回復に伴い、電力供給機能が速やかに復旧できること</t>
    <phoneticPr fontId="2"/>
  </si>
  <si>
    <t>自然光を有効に利用し、省エネルギーと開放感の両立を図ること</t>
    <phoneticPr fontId="2"/>
  </si>
  <si>
    <t>省エネルギーを考慮した照明器具、点灯・調光制御とする</t>
    <phoneticPr fontId="2"/>
  </si>
  <si>
    <t>周辺の生活環境に影響を及ぼすことのないよう十分に対策を講じること</t>
    <phoneticPr fontId="2"/>
  </si>
  <si>
    <t>資料の保存・劣化に配慮すること</t>
    <phoneticPr fontId="2"/>
  </si>
  <si>
    <t>諸室の照度は、JIS照度基準を原則とし用途と適正を考慮して設定すること</t>
    <phoneticPr fontId="2"/>
  </si>
  <si>
    <t>外皮性能の向上など、熱負荷の低減を図る</t>
    <phoneticPr fontId="2"/>
  </si>
  <si>
    <t>建築空間にふさわしい空調・換気方式を採用し,快適性を確保する</t>
    <phoneticPr fontId="2"/>
  </si>
  <si>
    <t>（イ）温湿度の設定</t>
    <phoneticPr fontId="2"/>
  </si>
  <si>
    <t>別添資料1「各室諸元表」に示す温湿度設定を遵守すること</t>
    <phoneticPr fontId="2"/>
  </si>
  <si>
    <t>湿度分布が室内各部において均一となるよう配慮すること</t>
    <phoneticPr fontId="2"/>
  </si>
  <si>
    <t>（ウ）気流の設定</t>
    <phoneticPr fontId="2"/>
  </si>
  <si>
    <t>吹出口等は冷風又は温風を均一に拡散し、ドラフト感を与えない配置とすること</t>
    <phoneticPr fontId="2"/>
  </si>
  <si>
    <t>（エ）熱負荷の取得軽減及び発生抑制等</t>
    <phoneticPr fontId="2"/>
  </si>
  <si>
    <t>方位、周辺環境等を考慮した形状及び配置・平面計画により、屋外から受ける熱負荷の低減を図ること</t>
    <phoneticPr fontId="2"/>
  </si>
  <si>
    <t>壁、開口部等の断熱性及び気密性を確保するとともに、開口部の大きさ等に配慮して屋外又は隣接室から受ける熱負荷の低減を図ること</t>
    <phoneticPr fontId="2"/>
  </si>
  <si>
    <t>照明、空調等の設備機器は、発熱量の少ないものとすることにより、熱負荷の発生を抑制すること</t>
    <phoneticPr fontId="2"/>
  </si>
  <si>
    <t>機器等の使用により局所的に発生する熱負荷は、局所空調・換気により、できる限り発生源の近傍で処理し、周囲に与える影響の低減を図ること</t>
    <phoneticPr fontId="2"/>
  </si>
  <si>
    <t>（オ）空調システムの制御</t>
    <phoneticPr fontId="2"/>
  </si>
  <si>
    <t>（カ）結露の抑制</t>
    <phoneticPr fontId="2"/>
  </si>
  <si>
    <t>快適な利用やシックハウス対策のために必要な換気量を確保するとともに、空気清浄度を満たす換気システムとすること</t>
    <phoneticPr fontId="2"/>
  </si>
  <si>
    <t>内装材や保温材を適切に選択し、揮発性有機化合物等の空気汚染物質の発生を抑制する</t>
    <phoneticPr fontId="2"/>
  </si>
  <si>
    <t>換気設備及び開口部の計画により、感染症対策を講じる</t>
    <phoneticPr fontId="2"/>
  </si>
  <si>
    <t>利用者の快適性に配慮して、必要な新鮮空気を確保すること</t>
    <phoneticPr fontId="2"/>
  </si>
  <si>
    <t>換気量は空気清浄度等を考慮して、原則として30 ㎥／ｈ・人以上とすること</t>
    <phoneticPr fontId="2"/>
  </si>
  <si>
    <t>換気方式は諸室の用途、位置、床面積等に応じて適切に選定すること</t>
    <phoneticPr fontId="2"/>
  </si>
  <si>
    <t>外気取入口は、周辺環境、建築物の位置及び平面計画を考慮して、必要な空気清浄度の確保に要する外気を導入できる大きさ、位置等とすること</t>
    <phoneticPr fontId="2"/>
  </si>
  <si>
    <t>内装材、保温材等の材料の適切な選択により、ホルムアルデヒド、揮発性有機化合物（VOC）等の空気汚染物質の発生が抑制されていること</t>
    <phoneticPr fontId="2"/>
  </si>
  <si>
    <t>室等の内外の空気の圧力バランスを考慮して、適切な給気風量及び排気風量を確保すること</t>
    <phoneticPr fontId="2"/>
  </si>
  <si>
    <t>給水・給湯設備、排水設備、空調設備、衛生器具設備等について、室に必要な環境に応じた適切な計画とすること</t>
    <phoneticPr fontId="2"/>
  </si>
  <si>
    <t>水質は、水道法等の関係法令に適合するものとすること</t>
    <phoneticPr fontId="2"/>
  </si>
  <si>
    <t>水量、水圧及び水温は、用途に応じた適切なものとすること</t>
    <phoneticPr fontId="2"/>
  </si>
  <si>
    <t>適切な排水方式、貯留及び廃棄により、諸室内への汚染を防ぐこと</t>
    <phoneticPr fontId="2"/>
  </si>
  <si>
    <t>水質及び水圧は、用途に応じた適切なものとすること</t>
    <phoneticPr fontId="2"/>
  </si>
  <si>
    <t>必要に応じて水処理を行うことにより、排水の水質は、下水道法等の関係法令に適合するものとすること</t>
    <phoneticPr fontId="2"/>
  </si>
  <si>
    <t>衛生器具の個数は、諸室の用途、利用者予定数等を勘案して適切に計画すること</t>
    <phoneticPr fontId="2"/>
  </si>
  <si>
    <t>衛生器具の形式は洋式（温水洗浄機能付）を基本とし、用途や利用方法等に応じた適切なものとすること</t>
    <phoneticPr fontId="2"/>
  </si>
  <si>
    <t>IPM（総合的有害生物管理）の理念を踏まえた虫の侵入防止処置を講じること</t>
    <phoneticPr fontId="2"/>
  </si>
  <si>
    <t>ごみの種類及び発生量に応じて、収集、貯留、処理、搬出等が可能なスペースを確保すること</t>
    <phoneticPr fontId="2"/>
  </si>
  <si>
    <t>床の連続振動や衝撃振動、床衝撃音棟による心理的不安や生理的不快感を与えないよう配慮すること</t>
    <phoneticPr fontId="2"/>
  </si>
  <si>
    <t>設備機器や諸室、ロビーからの音や振動が、静粛性を求められる展示室等の諸室に対し悪影響を及ぼさないように配慮すること</t>
    <phoneticPr fontId="2"/>
  </si>
  <si>
    <t>諸室の用途に留意して、振動源からの距離を適宜、確保すること</t>
    <phoneticPr fontId="2"/>
  </si>
  <si>
    <t>床の用途上、日常的な振動発生源になると想定される加振条件下で、床の応答加速度が「建築物の振動に関する居住性能評価指針」（日本建築学会環境基準AIJES－V0001－2004。以下「居住性能評価指針」という。）の鉛直振動に関する性能評価直線V－70～90以下となるようにすること</t>
    <phoneticPr fontId="2"/>
  </si>
  <si>
    <t>（オ）風によるもの</t>
    <phoneticPr fontId="2"/>
  </si>
  <si>
    <t>再現期間１年の風による床の最大応答速度が、居住性能評価指針の風による水平振動に関する性能評価曲線H－70～90 以下となるようにすること</t>
    <phoneticPr fontId="2"/>
  </si>
  <si>
    <t>電源設備は、通信・情報システムに影響を及ぼすことなく、確実に機能するために、保守性及び安全性が確保されたものであること</t>
    <phoneticPr fontId="2"/>
  </si>
  <si>
    <t>情報システムは、千葉市行政情報ネットワークシステムを導入するものとし、これとは独立した館内ネットワークも敷設する</t>
    <phoneticPr fontId="2"/>
  </si>
  <si>
    <t>新博物館建物は、文化財保護法第53 条に基づく運用が可能な計画とすること</t>
    <phoneticPr fontId="2"/>
  </si>
  <si>
    <t>長寿命かつ耐久性、信頼性の高い資材や設備の使用に努めること</t>
    <phoneticPr fontId="2"/>
  </si>
  <si>
    <t>十分な破損防止対策を行った上で老朽時及び破損時は容易に交換が可能な仕様とすること</t>
    <phoneticPr fontId="2"/>
  </si>
  <si>
    <t>躯体のコンクリート等の耐久性の低下や、金属系材料の腐食、木材の腐朽など、仕上材の劣化、損傷等が生じにくい計画とするとともに、修理が容易な計画とすること</t>
    <phoneticPr fontId="2"/>
  </si>
  <si>
    <t>コンクリートの耐久設計基準強度は、公共建築工事標準仕様書やJASS5鉄筋コンクリート工事（日本建築学会）に定める24N/m㎡以上とすること</t>
    <phoneticPr fontId="2"/>
  </si>
  <si>
    <t>室の使用目的に合わせて適切な建築資機材を選択し、更新周期等を考慮した合理的な耐久性を確保する</t>
    <phoneticPr fontId="2"/>
  </si>
  <si>
    <t>漏水、金属系材料の腐食、木材の腐朽、エフロレッセンス、仕上材の剥離・膨れ、乾湿繰り返しによる不具合、結露等に伴う仕上材の損傷等の防止を図る</t>
    <phoneticPr fontId="2"/>
  </si>
  <si>
    <t>想定される使用条件において、容易に損傷しない耐久性を確保すること</t>
    <phoneticPr fontId="2"/>
  </si>
  <si>
    <t>施設の規模及び構造、これらに応じた更新性等を考慮した耐久性を確保すること</t>
    <phoneticPr fontId="2"/>
  </si>
  <si>
    <t>設備は、ライフサイクルコストの最適化が図られるよう、設備資機材の特性、更新周期等を考慮し長寿命かつ信頼性の高い設備や機材の使用に努める</t>
    <phoneticPr fontId="2"/>
  </si>
  <si>
    <t>一般の利用者が利用するスペースで使用する器具類については、耐久性の高い製品を採用するとともに、十分な破損防止対策を行った上で、交換が容易な仕様とする</t>
    <phoneticPr fontId="2"/>
  </si>
  <si>
    <t>適切な更新周期が想定されており、更新時期まで所要の性能を発揮できる合理的な耐久性を確保すること</t>
    <phoneticPr fontId="2"/>
  </si>
  <si>
    <t>風雨や日射による影響について、適切な対策を考慮すること</t>
    <phoneticPr fontId="2"/>
  </si>
  <si>
    <t>作業に応じたスペースの確保や機材等の搬出入ルートの確保、設備配管・配線等のスペースの確保に努める</t>
    <phoneticPr fontId="2"/>
  </si>
  <si>
    <t>仕上等は、汚れにくく清掃が容易に出来て、常に清潔な状態が保たれるような設計建設となるよう配慮する</t>
    <phoneticPr fontId="2"/>
  </si>
  <si>
    <t>材料、機器等の更新が経済的かつ容易に行えるよう配慮する</t>
    <phoneticPr fontId="2"/>
  </si>
  <si>
    <t>特に建物配管は、土間配管ではなく、配管ピットを設置し、改修しやすい構造とする</t>
    <phoneticPr fontId="2"/>
  </si>
  <si>
    <t>敷地内に飛来する野鳥類による被害を抑制するよう、将来を見据えて対策に配慮する</t>
    <phoneticPr fontId="2"/>
  </si>
  <si>
    <t>重要文化財を展示するにあたり、使用する諸室は、別添資料1「各室諸元表」及び別添資料2「各室相関図」に記載の室及びそれらをつなぐ途中経路（通路、EV）とする</t>
    <phoneticPr fontId="2"/>
  </si>
  <si>
    <t>構造体は、適切に構造体及び被覆等の修繕等（ただし、大規模な修繕を除く。 ）をすることにより、大規模な修繕を行わずに、長期的に構造耐力上必要な性能を確保する</t>
    <phoneticPr fontId="2"/>
  </si>
  <si>
    <t>厚生労働省より公表された「新しい生活様式」、国際博物館会議（ICOM）や公益財団法人日本博物館協会が示すガイドラインが実践可能な施設計画とする</t>
    <phoneticPr fontId="2"/>
  </si>
  <si>
    <t>イ　公開承認施設の承認</t>
    <phoneticPr fontId="2"/>
  </si>
  <si>
    <t>別添資料1「各室諸元表」・別添資料2「各室相関図」に示す範囲について、文化財保護法53条に基づく文化庁長官の許可を受けるにあたり、必要な規定を満たすこと</t>
    <phoneticPr fontId="2"/>
  </si>
  <si>
    <t>ウイルス感染を防ぐ機能を有した空調設備、換気システムの導入</t>
    <phoneticPr fontId="2"/>
  </si>
  <si>
    <t>敷地の高低差・形状等の敷地が持つ特性などを考慮し、現状景観の保全に配慮した計画する</t>
    <phoneticPr fontId="2"/>
  </si>
  <si>
    <t>各機能との連携や融合に配慮すること</t>
    <phoneticPr fontId="2"/>
  </si>
  <si>
    <t>施設配置では、屋内と屋外広場、飲食スペース・ミュージアムショップとの連動性デザインや、誰もが快適な移動ができるよう動線にも配慮すること</t>
    <phoneticPr fontId="2"/>
  </si>
  <si>
    <t>②出入口</t>
    <phoneticPr fontId="2"/>
  </si>
  <si>
    <t>各棟へのアクセスについて、十分にバリアフリーに配慮したものとすること</t>
    <phoneticPr fontId="2"/>
  </si>
  <si>
    <t>モノレール小倉台駅から歩いて訪れる利用者の動線を考慮した位置にプロムナードを設置すること</t>
    <phoneticPr fontId="2"/>
  </si>
  <si>
    <t>駐車場出入口は原則１箇所とし、交差点から５ｍ以上離すこと。なお、用地Ｂ前面道路と赤道の接続部は交差点とする</t>
    <phoneticPr fontId="2"/>
  </si>
  <si>
    <t>駐車場出入口を複数個所設ける必要がある場合は、その必要性や用途、位置、幅等について関係機関と協議のうえ決定すること</t>
    <phoneticPr fontId="2"/>
  </si>
  <si>
    <t>駐車場出入口からの車両出庫時は、原則、道路に対して車両が正対（車両と道路が90°の角度）すること</t>
    <phoneticPr fontId="2"/>
  </si>
  <si>
    <t>大型バスの駐停車場所を整備すること</t>
  </si>
  <si>
    <t>大型バスの駐停車場所を整備すること</t>
    <phoneticPr fontId="2"/>
  </si>
  <si>
    <t>③動線区分</t>
    <rPh sb="1" eb="5">
      <t>ドウセンクブン</t>
    </rPh>
    <phoneticPr fontId="2"/>
  </si>
  <si>
    <t>収蔵、調査・研究、展示、教育・普及、史跡ガイダンス、管理、共用（電気・機械）の機能を有する各室から構成される施設であり、それぞれが機能を発揮しつつ連携し、利便性を高めた魅力ある計画とする</t>
    <phoneticPr fontId="2"/>
  </si>
  <si>
    <t>各室の隣接・近接関係は別添資料2「各室相関図」による</t>
    <phoneticPr fontId="2"/>
  </si>
  <si>
    <t>各室の性能については、別添資料1「各室諸元表」による</t>
    <phoneticPr fontId="2"/>
  </si>
  <si>
    <t>公開承認施設に関する協議を行い、それに基づいて設計を行うこと</t>
    <phoneticPr fontId="2"/>
  </si>
  <si>
    <t>「国宝・重要文化財の公開に関する取扱要項」「文化財公開施設の計画に関する指針」に留意し、「重要文化財の所有者及び管理団体以外の者による公開に係る博物館その他の施設の承認に関する規定」を満たす</t>
    <phoneticPr fontId="2"/>
  </si>
  <si>
    <t>非常時・緊急時の一時避難に対応する</t>
    <phoneticPr fontId="2"/>
  </si>
  <si>
    <t>別添資料1「各室諸元表」及び別添資料2「各室相関図」に記載の条件を満たすものとする</t>
    <phoneticPr fontId="2"/>
  </si>
  <si>
    <t>各要求水準を満足した上で､構造計画や設備計画と整合させ､合理的で機能的な計画とする</t>
    <phoneticPr fontId="2"/>
  </si>
  <si>
    <t>諸室の利用形態及び特性を十分に把握し､フロア毎に機能的な計画とする</t>
    <phoneticPr fontId="2"/>
  </si>
  <si>
    <t>スパンは、各室の面積や用途及び設備システムと整合したものとする</t>
    <phoneticPr fontId="2"/>
  </si>
  <si>
    <t>②階層構成</t>
    <rPh sb="1" eb="3">
      <t>カイソウ</t>
    </rPh>
    <phoneticPr fontId="2"/>
  </si>
  <si>
    <t>① 平面構成</t>
    <phoneticPr fontId="2"/>
  </si>
  <si>
    <t>③仕上げ</t>
    <phoneticPr fontId="2"/>
  </si>
  <si>
    <t>④外装計画</t>
    <phoneticPr fontId="2"/>
  </si>
  <si>
    <t>⑤内装計画</t>
    <phoneticPr fontId="2"/>
  </si>
  <si>
    <t>各フロアに配置する諸室の面積や用途及び構造計画や設備計画と整合した階高とする</t>
    <phoneticPr fontId="2"/>
  </si>
  <si>
    <t>各室の天井高は､別添資料1「各室諸元表」に規定する高さ以上を確保する</t>
    <phoneticPr fontId="2"/>
  </si>
  <si>
    <t>調査・研究エリアと公開承認施設エリアは階層分離することが望ましい</t>
    <phoneticPr fontId="2"/>
  </si>
  <si>
    <t>鋼製のものは、下地も含め防錆処置を行う</t>
    <phoneticPr fontId="2"/>
  </si>
  <si>
    <t>設備機器は外部から直接見えないものとする</t>
    <phoneticPr fontId="2"/>
  </si>
  <si>
    <t>目隠し板を設ける場合は、統一感のあるデザインとする</t>
    <phoneticPr fontId="2"/>
  </si>
  <si>
    <t>ア　共通</t>
    <rPh sb="2" eb="4">
      <t>キョウツウ</t>
    </rPh>
    <phoneticPr fontId="2"/>
  </si>
  <si>
    <t>イ　什器・備品</t>
    <phoneticPr fontId="2"/>
  </si>
  <si>
    <t>ウ　二重床</t>
    <phoneticPr fontId="2"/>
  </si>
  <si>
    <t>利用目的に相応しく、維持管理に配慮した材料・工法を採用する</t>
    <phoneticPr fontId="2"/>
  </si>
  <si>
    <t>物品や文化財資料等の搬入経路は、コーナーガード等を適切に配置し、傷・へこみの防止に配慮する</t>
    <phoneticPr fontId="2"/>
  </si>
  <si>
    <t>衝突によるけが等の防止のため、コーナーガード等を適切に設置すること</t>
    <phoneticPr fontId="2"/>
  </si>
  <si>
    <t>建材による健康被害の抑制を考慮し、使用材料は、F☆☆☆☆、ノンアスベスト、低VOC 等とすること</t>
    <phoneticPr fontId="2"/>
  </si>
  <si>
    <t>什器・備品については、必要に応じて更新等を行い、管理すること</t>
    <phoneticPr fontId="2"/>
  </si>
  <si>
    <t>別添資料3「什器・備品リスト」に記載のものは必ず備えること</t>
    <phoneticPr fontId="2"/>
  </si>
  <si>
    <t>設置する室は、別添資料1「各室諸元表」による</t>
    <phoneticPr fontId="2"/>
  </si>
  <si>
    <t>床躯体下げ高さを床仕上げ面から100 ㎜以上とし、各室に必要な配線・配線機器の展開が可能な高さを有するものとする</t>
    <phoneticPr fontId="2"/>
  </si>
  <si>
    <t>室に設定された床荷重と同等以上の耐荷重を有し、適用地震時水平力は1.0G となるものとする</t>
    <phoneticPr fontId="2"/>
  </si>
  <si>
    <t xml:space="preserve">適切な安全配慮（挟み込み防止・衝突防止・落下防止等）を行う
</t>
    <phoneticPr fontId="2"/>
  </si>
  <si>
    <t>利用者の動線上の全ての鋭角部分については、けが等の事故を事前に防ぐことのできるデザインに配慮すること</t>
    <phoneticPr fontId="2"/>
  </si>
  <si>
    <t>自動ドアを設置する場所は、別添資料1「各室諸元表」による</t>
    <phoneticPr fontId="2"/>
  </si>
  <si>
    <t>カーテン及びブラインドを設置する場所は、別添資料1「各室諸元表」による</t>
    <phoneticPr fontId="2"/>
  </si>
  <si>
    <t>室内への浸水に考慮し、可動部が室内に侵入することがない、開閉機構及び開き勝手とする</t>
    <phoneticPr fontId="2"/>
  </si>
  <si>
    <t>開口部の位置が低い場合は、手摺りを設置し、落下防止の処置を行う</t>
    <phoneticPr fontId="2"/>
  </si>
  <si>
    <t>手摺の高さは足掛かりとなるとこらから、高さ1100㎜以上とすること</t>
    <phoneticPr fontId="2"/>
  </si>
  <si>
    <t>千葉県福祉のまちづくり条例の整備基準に適合させる</t>
    <phoneticPr fontId="2"/>
  </si>
  <si>
    <t>サインは分かり易い形態とし,識別しやすい色彩とする</t>
    <phoneticPr fontId="2"/>
  </si>
  <si>
    <t>周辺環境を考慮しつつ、新博物館、飲食スペース・ミュージアムショップ、駐車場を含む事業用地全体で統一性を持たせたデザインとし、視認性にすぐれ分かりやすい計画とする</t>
    <phoneticPr fontId="2"/>
  </si>
  <si>
    <t>表示内容は、各施設の利用者等を踏まえて、ふりがなや外国語を併記すること。ま</t>
    <phoneticPr fontId="2"/>
  </si>
  <si>
    <t>視覚障害者にとって利用しやすい箇所に点字等を設置すること</t>
  </si>
  <si>
    <t>⑥建具関係</t>
    <phoneticPr fontId="2"/>
  </si>
  <si>
    <t>⑦サイン</t>
    <phoneticPr fontId="2"/>
  </si>
  <si>
    <t>⑧荷捌きスペース</t>
    <rPh sb="1" eb="3">
      <t>ニサバ</t>
    </rPh>
    <phoneticPr fontId="2"/>
  </si>
  <si>
    <t>建物に付帯してサービス車両の短時間駐車にも対応可能な、荷捌きのためのスペースを適宜確保する</t>
    <phoneticPr fontId="2"/>
  </si>
  <si>
    <t>屋上緑化をする場合、漏水対策及びメンテナンス性に優れたものとし、将来の更新時には経済的かつ容易に行えるよう十分配慮すること</t>
    <phoneticPr fontId="2"/>
  </si>
  <si>
    <t>展望スペースやテラスなどを設置すること</t>
    <phoneticPr fontId="2"/>
  </si>
  <si>
    <t>固定荷重・積載荷重・土圧・水圧・特殊荷重等に対し、建物及び部材の強度が適切に確保する</t>
    <phoneticPr fontId="2"/>
  </si>
  <si>
    <t>各室の床積載荷重は、別添資料1「各室諸元表」のほか、「国土交通省建築構造設計基準（最新版）」に記載の積載荷重を確保する</t>
    <phoneticPr fontId="2"/>
  </si>
  <si>
    <t>建築工事標準仕様書／同解説JASS鉄筋コンクリート工事（日本建築学会）に 定める標準をに基づき、コンクリートの耐久設計基準強度は 24Ｎ／ｍ㎡以上とする</t>
    <phoneticPr fontId="2"/>
  </si>
  <si>
    <t>⑨屋上</t>
    <phoneticPr fontId="2"/>
  </si>
  <si>
    <t>⑩構造計画</t>
    <phoneticPr fontId="2"/>
  </si>
  <si>
    <t>⑩外構計画</t>
    <rPh sb="1" eb="3">
      <t>ガイコウ</t>
    </rPh>
    <rPh sb="3" eb="5">
      <t>ケイカク</t>
    </rPh>
    <phoneticPr fontId="2"/>
  </si>
  <si>
    <t>ア　全般</t>
    <rPh sb="2" eb="4">
      <t>ゼンパン</t>
    </rPh>
    <phoneticPr fontId="2"/>
  </si>
  <si>
    <t>ユニバーサルデザインに配慮し、「千葉県福祉のまちづくり条例」の整備基準を遵守すること</t>
    <phoneticPr fontId="2"/>
  </si>
  <si>
    <t>各施設や各機能との連携と連動性が重要であることを念頭に置いて、事業用地の一体的な利用が図られるように配慮すること</t>
    <phoneticPr fontId="2"/>
  </si>
  <si>
    <t>自然と調和・共存する持続可能な計画とすること</t>
    <phoneticPr fontId="2"/>
  </si>
  <si>
    <t>自然に親しみ、くつろぎの空間を演出するためのサービス機能の充実を図る計画とすること</t>
    <phoneticPr fontId="2"/>
  </si>
  <si>
    <t>景観の保全に努め、敷地の高低差、形状等の特性を活かした計画とすること</t>
    <phoneticPr fontId="2"/>
  </si>
  <si>
    <t>コアエリアや新博物館のコンセプトを具現化した空間の創出に努める</t>
    <phoneticPr fontId="2"/>
  </si>
  <si>
    <t>近隣住民の生活環境に配慮した駐車場整備の計画を行うこと</t>
    <phoneticPr fontId="2"/>
  </si>
  <si>
    <t>貯水池及び住宅地との境界には目隠しの塀を設けること</t>
    <phoneticPr fontId="2"/>
  </si>
  <si>
    <t>安全な施設利用を確保するため、駐車場が見える位置など、必要と思われる位置に防犯カメラを設置する</t>
    <phoneticPr fontId="2"/>
  </si>
  <si>
    <t>敷地内は禁煙とする</t>
    <phoneticPr fontId="2"/>
  </si>
  <si>
    <t>「Ⅲ.４．基本方針」及び「Ⅲ.５．施設整備」に係る基本的性能に基づいた計画とすること</t>
    <phoneticPr fontId="2"/>
  </si>
  <si>
    <t>できるだけ死角を生じさせないなど、周囲からの視認性に配慮する</t>
    <phoneticPr fontId="2"/>
  </si>
  <si>
    <t>イ　デザイン・景観計画</t>
    <phoneticPr fontId="2"/>
  </si>
  <si>
    <t>ウ　既存施設の撤去・利活用方針</t>
    <rPh sb="2" eb="4">
      <t>キソン</t>
    </rPh>
    <rPh sb="4" eb="6">
      <t>シセツ</t>
    </rPh>
    <rPh sb="7" eb="9">
      <t>テッキョ</t>
    </rPh>
    <rPh sb="10" eb="13">
      <t>リカツヨウ</t>
    </rPh>
    <rPh sb="13" eb="15">
      <t>ホウシン</t>
    </rPh>
    <phoneticPr fontId="2"/>
  </si>
  <si>
    <t>（ア）既存擁壁</t>
    <phoneticPr fontId="2"/>
  </si>
  <si>
    <t>来館者等の活動の場に面せる部分は撤去新設を基本とする</t>
    <phoneticPr fontId="2"/>
  </si>
  <si>
    <t>その他の部分で既存擁壁を利活用する場合、その安全性については事業者にて調査を実施し安全性を確かめることとする</t>
    <phoneticPr fontId="2"/>
  </si>
  <si>
    <t>安全性に支障があるとなった場合は事業で撤去新設することとする</t>
    <phoneticPr fontId="2"/>
  </si>
  <si>
    <t>（イ）既存建築物、既存工作物（埋設タンク、基礎、設備機器、埋設配管等含む）</t>
    <phoneticPr fontId="2"/>
  </si>
  <si>
    <t>すべて撤去とする</t>
    <phoneticPr fontId="2"/>
  </si>
  <si>
    <t>（ウ）既存樹木</t>
    <phoneticPr fontId="2"/>
  </si>
  <si>
    <t>用地B及び用地Dで樹木の伐根は市は行わないため、必要に応じて事業者が行うこと</t>
    <phoneticPr fontId="2"/>
  </si>
  <si>
    <t>エ　構内通路</t>
    <rPh sb="2" eb="4">
      <t>コウナイ</t>
    </rPh>
    <rPh sb="4" eb="6">
      <t>ツウロ</t>
    </rPh>
    <phoneticPr fontId="2"/>
  </si>
  <si>
    <t>（ア）車両動線</t>
    <phoneticPr fontId="2"/>
  </si>
  <si>
    <t>一般車両、新博物館の搬出入車両、観光バスのアプローチに配慮した構内通路を設ける</t>
    <phoneticPr fontId="2"/>
  </si>
  <si>
    <t>（イ）歩行者動線</t>
    <phoneticPr fontId="2"/>
  </si>
  <si>
    <t>歩行者園路は、透水性があり、利用者が快適かつ安全に利用できる硬質な舗装を基本とし、平坦で滑りにくい素材を用いる</t>
    <phoneticPr fontId="2"/>
  </si>
  <si>
    <t>両乗り入れを想定する場合は、想定される車両の荷重に対応した構造とする</t>
    <phoneticPr fontId="2"/>
  </si>
  <si>
    <t>緊急車両やイベント車両の通行が予想される敷地内道路の有効幅員は原則として４m 以上とする</t>
    <phoneticPr fontId="2"/>
  </si>
  <si>
    <t>用地A・Bは、一体的に利用できるような動線を整備すること</t>
    <phoneticPr fontId="2"/>
  </si>
  <si>
    <t>オ　展望エリア</t>
    <rPh sb="2" eb="4">
      <t>テンボウ</t>
    </rPh>
    <phoneticPr fontId="2"/>
  </si>
  <si>
    <t>展望スペースやテラスなど新博物館周辺を一望できる環境を設置すること</t>
    <phoneticPr fontId="2"/>
  </si>
  <si>
    <t>カ　史跡との周遊路</t>
    <phoneticPr fontId="2"/>
  </si>
  <si>
    <t>来館者が都賀駅千城台南線から新博物館や周遊路に快適かつ円滑に移動できる歩行空間を整備する</t>
    <phoneticPr fontId="2"/>
  </si>
  <si>
    <t>キ　給排水計画</t>
    <rPh sb="2" eb="3">
      <t>キュウ</t>
    </rPh>
    <rPh sb="3" eb="5">
      <t>ハイスイ</t>
    </rPh>
    <rPh sb="5" eb="7">
      <t>ケイカク</t>
    </rPh>
    <phoneticPr fontId="2"/>
  </si>
  <si>
    <t>（ア）給水計画</t>
    <phoneticPr fontId="2"/>
  </si>
  <si>
    <t>給水方式は衛生的かつ合理的で経済性に優れた計画とする</t>
    <phoneticPr fontId="2"/>
  </si>
  <si>
    <t>特に人の触れる水については衛生面で特段の配慮をすること</t>
    <phoneticPr fontId="2"/>
  </si>
  <si>
    <t>給水設備については、凍結防止対策を講じること</t>
    <phoneticPr fontId="2"/>
  </si>
  <si>
    <t>植栽散水及び雑排水用水に井水を利用する場合は、法令に準拠すること</t>
    <phoneticPr fontId="2"/>
  </si>
  <si>
    <t>イベント時に利用するための給排水設備を適宜設けること</t>
    <phoneticPr fontId="2"/>
  </si>
  <si>
    <t>（イ）	排水計画</t>
    <phoneticPr fontId="2"/>
  </si>
  <si>
    <t>汚水排水について、公共下水道への接続に当たっては「Ⅲ.４．（２）設計条件」に記載の内容を参照すること</t>
    <phoneticPr fontId="2"/>
  </si>
  <si>
    <t>（ウ）	雨水排水計画</t>
    <phoneticPr fontId="2"/>
  </si>
  <si>
    <t>ク　電気設備</t>
    <rPh sb="2" eb="4">
      <t>デンキ</t>
    </rPh>
    <rPh sb="4" eb="6">
      <t>セツビ</t>
    </rPh>
    <phoneticPr fontId="2"/>
  </si>
  <si>
    <t>（ア）	照明計画</t>
    <phoneticPr fontId="2"/>
  </si>
  <si>
    <t>周辺への光害とならないよう配慮しつつ、外構の夜間利用（景観・安全性）に配慮した計画とするとともに居心地よさやシンボル性も考慮した照明デザインとすること</t>
    <phoneticPr fontId="2"/>
  </si>
  <si>
    <t>景観ポイントの演出など、ランドスケープデザインと調和した照明計画とする</t>
    <phoneticPr fontId="2"/>
  </si>
  <si>
    <t>照明施設の設置位置、仕様は事業者提案とするが、タイマーと照度計による自動点灯及び時間点灯が可能な方式を採用する</t>
    <phoneticPr fontId="2"/>
  </si>
  <si>
    <t>点灯時間は日の入りから新博物館又は飲食スペース・ミュージアムショップの閉館時間までとすること</t>
    <phoneticPr fontId="2"/>
  </si>
  <si>
    <t>手の届く高さの照明を設置する場合は、いたずらされることを想定し対策を講じること</t>
    <phoneticPr fontId="2"/>
  </si>
  <si>
    <t>（イ）	電気・情報設備計画</t>
    <phoneticPr fontId="2"/>
  </si>
  <si>
    <t>イベント時に利用するための電源設備を適宜設けること</t>
    <phoneticPr fontId="2"/>
  </si>
  <si>
    <t>イベント時に利用する音響PAを適宜設けること</t>
    <phoneticPr fontId="2"/>
  </si>
  <si>
    <t>ケ　緑地</t>
    <rPh sb="2" eb="4">
      <t>リョクチ</t>
    </rPh>
    <phoneticPr fontId="2"/>
  </si>
  <si>
    <t>千葉市「緑化の推進及び樹木等の保全に関する条例」に適合すること</t>
    <phoneticPr fontId="2"/>
  </si>
  <si>
    <t>特別緑地保全地区や周辺の自然環境と調和するような植栽整備を行う</t>
    <phoneticPr fontId="2"/>
  </si>
  <si>
    <t>植栽地には散水設備を適宜配置する</t>
    <phoneticPr fontId="2"/>
  </si>
  <si>
    <t>利用者の安全や維持管理に配慮する</t>
    <phoneticPr fontId="2"/>
  </si>
  <si>
    <t>樹木の高さ・枝張り、樹形等の将来的な成長を踏まえるとともに、施設の空間デザインと融合した植栽配置を行うこと。また、近隣の生活環境に配慮する</t>
    <phoneticPr fontId="2"/>
  </si>
  <si>
    <t>植物の健全な生育や根上がり防止に資する適切な植栽基盤を整備する</t>
    <phoneticPr fontId="2"/>
  </si>
  <si>
    <t>コ　休養施設・便益施設（ベンチ等を含む）</t>
    <rPh sb="2" eb="4">
      <t>キュウヨウ</t>
    </rPh>
    <rPh sb="4" eb="6">
      <t>シセツ</t>
    </rPh>
    <rPh sb="7" eb="9">
      <t>ベンエキ</t>
    </rPh>
    <rPh sb="9" eb="11">
      <t>シセツ</t>
    </rPh>
    <rPh sb="15" eb="16">
      <t>ナド</t>
    </rPh>
    <rPh sb="17" eb="18">
      <t>フク</t>
    </rPh>
    <phoneticPr fontId="2"/>
  </si>
  <si>
    <t>事業者の提案とする</t>
    <phoneticPr fontId="2"/>
  </si>
  <si>
    <t>サ　管理施設</t>
    <phoneticPr fontId="2"/>
  </si>
  <si>
    <t>（ア）ごみ箱</t>
    <phoneticPr fontId="2"/>
  </si>
  <si>
    <t>外構には、ごみ箱を設けないものとする。ごみの持ち帰り徹底を促し、本事業に対する理解と協力を貰えるよう看板等を適切な位置に設置すること。ただし、自動販売機等のリサイクル用については可とする</t>
    <phoneticPr fontId="2"/>
  </si>
  <si>
    <t>（イ）屋外サイン</t>
    <phoneticPr fontId="2"/>
  </si>
  <si>
    <t>案内板には点字の表示も行う</t>
  </si>
  <si>
    <t>外構の要所に各種サインを適宜設ける。新博物館建物の施設案内板を設けるほか、外構出入口付近には周辺の簡易的な案内板を設ける</t>
    <phoneticPr fontId="2"/>
  </si>
  <si>
    <t>シ　駐車場</t>
    <phoneticPr fontId="2"/>
  </si>
  <si>
    <t>（ア）来館者用駐車場</t>
    <phoneticPr fontId="2"/>
  </si>
  <si>
    <t>車いす使用者用駐車場の台数を含み160台以上とする</t>
  </si>
  <si>
    <t>（イ）車いす使用者用駐車場（障害者用駐車区画）</t>
    <phoneticPr fontId="2"/>
  </si>
  <si>
    <t>建物にできるだけ近い位置に、千葉県福祉のまちづくり条例に準拠した障害者用駐車区画を設ける</t>
    <phoneticPr fontId="2"/>
  </si>
  <si>
    <t>障害者用駐車区画に隣接、又は施設、建築物の入り口にできるだけ近い場所に県で定めている「ちば障害者等用駐車区画利用証制度（パーキング・パーミット制度）」が利用可能な思いやり駐車スペースを設置する</t>
    <phoneticPr fontId="2"/>
  </si>
  <si>
    <t>ス　駐輪場</t>
    <phoneticPr fontId="2"/>
  </si>
  <si>
    <t>（ア）来園（来館）者用自転車置場</t>
    <phoneticPr fontId="2"/>
  </si>
  <si>
    <t>台数は40～60台程度とする</t>
    <phoneticPr fontId="2"/>
  </si>
  <si>
    <t>セ　バイク置き場</t>
    <phoneticPr fontId="2"/>
  </si>
  <si>
    <t>（ア）来園（来館）者用バイク置場</t>
    <phoneticPr fontId="2"/>
  </si>
  <si>
    <t>自転車置場とは別に歩行者の安全性に配慮した位置に設ける</t>
    <phoneticPr fontId="2"/>
  </si>
  <si>
    <t>駐車台数は5～10台程度とする</t>
    <phoneticPr fontId="2"/>
  </si>
  <si>
    <t>受変電設備・自家用発電設備及び静止型電源設備等主要機器は、原則的に屋内設置とするが、屋外に設置する場合は高い対候性・耐久性を有する仕様とする</t>
    <phoneticPr fontId="2"/>
  </si>
  <si>
    <t>各室、共有部等に設ける照明器具、コンセント等の配線工事及び幹線配線工事を行う</t>
    <phoneticPr fontId="2"/>
  </si>
  <si>
    <t>トイレ・湯沸し室等の水を使用する室の下階には原則として電気室・発電気室等の室を計画しない</t>
    <phoneticPr fontId="2"/>
  </si>
  <si>
    <t>通信・情報設備、中央監視制御設備は電源の瞬時電圧低下などの異常時や保守点検時にも機能停止を招かぬよう、停電補償機能付とする</t>
    <phoneticPr fontId="2"/>
  </si>
  <si>
    <t>通信・情報設備のシステム構成は、保守・メンテナンスが容易なものとする</t>
    <phoneticPr fontId="2"/>
  </si>
  <si>
    <t>採用する機器に関する消耗品、及び交換部材については、手配から納入までの期間が短期間で対応可能なものとする</t>
    <phoneticPr fontId="2"/>
  </si>
  <si>
    <t>設備機器の故障による緊急対応の手段を構築する</t>
    <phoneticPr fontId="2"/>
  </si>
  <si>
    <t>誘導灯は、自動火災報知設備と連動した点滅機能、音声誘導機能及び自動点検機能付きとする｡</t>
    <phoneticPr fontId="2"/>
  </si>
  <si>
    <t>「千葉県福祉のまちづくり条例」に適合させること。</t>
    <phoneticPr fontId="2"/>
  </si>
  <si>
    <t>機材の規格については、「公共建築工事標準仕様書（電気設備工事編）」の該当部分を適用する。</t>
    <phoneticPr fontId="2"/>
  </si>
  <si>
    <t>分電盤には､低圧SPD(サージ防護装置レベルⅡ)を設置する</t>
  </si>
  <si>
    <t>外灯は自動点滅及びタイマースケジュールが可能な方式とする</t>
  </si>
  <si>
    <t>展示室は、照度や色温度だけでなく、演色性や均斉度に配慮した計画とする</t>
  </si>
  <si>
    <t>視覚障害者及び聴覚障害者の避難時の支援として、外部への避難口及び基準階避難階段に誘導灯を設置する</t>
  </si>
  <si>
    <t>照明器具、コンセント等の配管配線工事及び幹線工事を行う</t>
    <phoneticPr fontId="2"/>
  </si>
  <si>
    <t>非常照明、誘導灯（バッテリー内蔵型）は関連法規に基づき設置する</t>
    <phoneticPr fontId="2"/>
  </si>
  <si>
    <t>高効率型器具、省エネルギー型器具等の採用を積極的に行い、適所に人感センサー・明るさセンサー等の制御を採用し省エネに配慮した計画とする</t>
    <phoneticPr fontId="2"/>
  </si>
  <si>
    <t>高所に配置された器具は、容易にメンテナンス・保守管理できることとする</t>
    <phoneticPr fontId="2"/>
  </si>
  <si>
    <t>ボイラー・空調機・ポンプ類等動力機器の制御盤の製作・配管配線・幹線配管配線等を行う</t>
    <phoneticPr fontId="2"/>
  </si>
  <si>
    <t>動力制御盤は原則として機械室内に設置する</t>
    <phoneticPr fontId="2"/>
  </si>
  <si>
    <t>建築基準法、各関連法規に基づき外部雷保護設備、内部雷保護設備を設置する</t>
    <phoneticPr fontId="2"/>
  </si>
  <si>
    <t>受変電盤はキュービクル式とする</t>
  </si>
  <si>
    <t>受変電設備は増設、更新スペースを確保すること</t>
  </si>
  <si>
    <t>消防法、火災予防条例及び所轄消防指導等に従って設置する</t>
  </si>
  <si>
    <t>高調波対策を行うこと</t>
  </si>
  <si>
    <t>保守メンテンスがおこないづらい範囲の非常照明、受変電設備の制御用電源として直流電源装置を設ける</t>
    <phoneticPr fontId="2"/>
  </si>
  <si>
    <t>ア　燃料計発電装置</t>
    <phoneticPr fontId="2"/>
  </si>
  <si>
    <t>（ア）自家用発電設備</t>
    <phoneticPr fontId="2"/>
  </si>
  <si>
    <t>各関連法規の予備電源装置として設けるとともに、施設内の重要負荷への停電送電用として設置する</t>
    <phoneticPr fontId="2"/>
  </si>
  <si>
    <t>連続運転可能時間は、10時間以上とする</t>
    <phoneticPr fontId="2"/>
  </si>
  <si>
    <t>燃料槽は､運転時間を10 時間以上とし専用で設ける</t>
    <phoneticPr fontId="2"/>
  </si>
  <si>
    <t>太陽光発電設備の設置については事業者の提案とする</t>
    <phoneticPr fontId="2"/>
  </si>
  <si>
    <t>太陽光発電設備を設置し、余剰電力を蓄電し停電時において、最低限の必要設備が使用できるよう蓄電池を設置することが望ましい</t>
    <phoneticPr fontId="2"/>
  </si>
  <si>
    <t>⑧構内情報通信網設備</t>
    <phoneticPr fontId="2"/>
  </si>
  <si>
    <t>LANを導入する。幹線敷設用ケーブルラックを情報機器に応じて設置し、将来的に配線が必要になった場合に備えて、居室やフロアを超えた配線を特別な工事を行うことなく可能なよう考慮しておくこと</t>
    <phoneticPr fontId="2"/>
  </si>
  <si>
    <t>事業者用：
有線・無線は事業者の提案によるものとする</t>
    <phoneticPr fontId="2"/>
  </si>
  <si>
    <t>市職員の業務用：
千葉市行政情報ネットワークシステムに接続。市が整備するが各室への配管は整備すること</t>
    <phoneticPr fontId="2"/>
  </si>
  <si>
    <t>来館者用：
原則として無線LAN</t>
    <phoneticPr fontId="2"/>
  </si>
  <si>
    <t>一般利用者の閲覧端末用：
有線LAN を想定し、事業者が整備</t>
    <phoneticPr fontId="2"/>
  </si>
  <si>
    <t>調査研究用館内ネットワーク：
千葉市行政情報ネットワークシステムとは独立したネットワーク</t>
    <phoneticPr fontId="2"/>
  </si>
  <si>
    <t>⑨構内交換装置</t>
    <phoneticPr fontId="2"/>
  </si>
  <si>
    <t>ダイヤルイン方式とし、必要に応じた回線数とする</t>
  </si>
  <si>
    <t>多機能電話機、一般電話機については用途に応じて設置とする</t>
    <phoneticPr fontId="2"/>
  </si>
  <si>
    <t>多機能電話機については停電時にも必要とされる箇所は停電補償機能付きとする</t>
    <phoneticPr fontId="2"/>
  </si>
  <si>
    <t>別添資料1「各室諸元表」に基づき、公衆Wi-Fi用アクセスポイントを設け、公衆用インターネット回線を利用可能とする</t>
    <phoneticPr fontId="2"/>
  </si>
  <si>
    <t>Wi-Fi提供者向けセキュリティ対策の手引き（総務省）に基づき、WPA２（又は３）による暗号化及び利用端末の相互通信の禁止とすることが望ましい。なお、その他、手引きに基づき可能な限りセキュリティ対策を実施すること</t>
    <phoneticPr fontId="2"/>
  </si>
  <si>
    <t>⑩情報表示設備</t>
    <phoneticPr fontId="2"/>
  </si>
  <si>
    <t>ア　マルチサイン装置</t>
    <phoneticPr fontId="2"/>
  </si>
  <si>
    <t>施設利用者に対して､イベント案内や展示内容案内などを表示するデジタルサイネージをエントランスや廊下等に設ける</t>
    <phoneticPr fontId="2"/>
  </si>
  <si>
    <t>表示間隔は一定間隔おき及び連続とし､表示は同時､交互又は単独で行えるものとするが､両者の表示を同一の表示部では行わないものとする｡</t>
    <phoneticPr fontId="2"/>
  </si>
  <si>
    <t>総務事務室にて､キーボード及びマウスの入力機器により､表示データの作成ができ､内容の保存及び変更が随時可能とする｡</t>
    <phoneticPr fontId="2"/>
  </si>
  <si>
    <t>⑪映像・音響設備</t>
    <phoneticPr fontId="2"/>
  </si>
  <si>
    <t>⑫拡声設備</t>
    <phoneticPr fontId="2"/>
  </si>
  <si>
    <t>非常放送設備機能以外に、ＢＧＭとチャイム設備を備える</t>
    <phoneticPr fontId="2"/>
  </si>
  <si>
    <t>⑬誘導支援設備</t>
    <phoneticPr fontId="2"/>
  </si>
  <si>
    <t>通用口及びトラックヤードにカメラ付インターホン設備を設置し、事務室及び警備員室から当該出入口の電気錠を遠隔操作により施解錠できるものとする</t>
    <phoneticPr fontId="2"/>
  </si>
  <si>
    <t>身体障害者等への対応として、建屋外部からの呼び出し用のインターホン設備を風除室に設置し、事務室及び警備員室に通じる設定とする</t>
    <phoneticPr fontId="2"/>
  </si>
  <si>
    <t>多目的便所等に押しボタンを設け、異常があった場合、表示窓の点灯と警報音等により事務室・警備員室に知らせる設備を設置する</t>
    <phoneticPr fontId="2"/>
  </si>
  <si>
    <t>⑭監視カメラ設備</t>
    <phoneticPr fontId="2"/>
  </si>
  <si>
    <t>ア　基本方針</t>
    <phoneticPr fontId="2"/>
  </si>
  <si>
    <t>館内及び本事業用地内において､防犯監視上有効な位置に監視カメラを設置し、防犯監視の抜け落ちのないように配置する</t>
    <phoneticPr fontId="2"/>
  </si>
  <si>
    <t>監視カメラは、設置したエリアの様子がリアルタイムで容易に確認及び記録できる機能を設ける</t>
    <phoneticPr fontId="2"/>
  </si>
  <si>
    <t>屋外トイレを設置する場合は、出入口を監視するカメラの設置は必須とする</t>
    <phoneticPr fontId="2"/>
  </si>
  <si>
    <t>イ　カメラ部</t>
    <phoneticPr fontId="2"/>
  </si>
  <si>
    <t>撮像部は固体撮像素子とし、カラーとする</t>
  </si>
  <si>
    <t>最低被写体照度は3lx 以下とする</t>
  </si>
  <si>
    <t>可変焦点レンズ（オートフォーカス）とする</t>
  </si>
  <si>
    <t>ウ　監視・操作部</t>
    <phoneticPr fontId="2"/>
  </si>
  <si>
    <t>水平解像度はハイビジョン対応とする</t>
    <phoneticPr fontId="2"/>
  </si>
  <si>
    <t>カメラ１台毎の操作ができるものとする</t>
    <phoneticPr fontId="2"/>
  </si>
  <si>
    <t>録画時間は定間隔にて連続１か月以上可能とする。また、アラーム信号にて自動的に連続録画が行えるものとする</t>
    <phoneticPr fontId="2"/>
  </si>
  <si>
    <t>タイマー録画はスケジュール設定が可能なものとする</t>
    <phoneticPr fontId="2"/>
  </si>
  <si>
    <t>映像に日時を重ねて録画できる機能を有するものとする</t>
    <phoneticPr fontId="2"/>
  </si>
  <si>
    <t>事務室・警備員室にモニターを設置する</t>
    <phoneticPr fontId="2"/>
  </si>
  <si>
    <t>エ　モニタ部</t>
    <phoneticPr fontId="2"/>
  </si>
  <si>
    <t>事務室・警備員室にてモニター監視及び記録を行う</t>
    <phoneticPr fontId="2"/>
  </si>
  <si>
    <t>関係法規に基づき設置し、事務室に主受信機を設置する</t>
    <phoneticPr fontId="2"/>
  </si>
  <si>
    <t>警備員室に副受信機を設置する</t>
    <phoneticPr fontId="2"/>
  </si>
  <si>
    <t>施設内の各設備運転情報、エネルギー管理、機器の発停ができる監視設備を設ける</t>
    <phoneticPr fontId="2"/>
  </si>
  <si>
    <t>エネルギー使用量の計量区分をおこなう</t>
    <phoneticPr fontId="2"/>
  </si>
  <si>
    <t>⑱テレビ電波障害防除設備</t>
    <phoneticPr fontId="2"/>
  </si>
  <si>
    <t>本施設の建設に伴い、近隣に電波障害が発生した場合は、テレビ電波障害防除設備を設置する</t>
    <phoneticPr fontId="2"/>
  </si>
  <si>
    <t>⑲構内配電線路・通信線路設備</t>
    <phoneticPr fontId="2"/>
  </si>
  <si>
    <t>電力、電話回線の引込み及び外構に供する設備を設ける</t>
    <phoneticPr fontId="2"/>
  </si>
  <si>
    <t>⑳入館管理システム</t>
    <phoneticPr fontId="2"/>
  </si>
  <si>
    <t>入館料を徴取するためのシステムを導入する</t>
  </si>
  <si>
    <t>各種割引対応やキャッシュレス支払いに対応していること</t>
  </si>
  <si>
    <t>リアルタイムに入館者数が確認できること</t>
  </si>
  <si>
    <t>①共通事項</t>
    <phoneticPr fontId="2"/>
  </si>
  <si>
    <t>設備計画は、施設のもつべき性能が十分に確保され、周辺環境に対しても十分に配慮した計画とする</t>
    <phoneticPr fontId="2"/>
  </si>
  <si>
    <t>設備方式の選定は、環境保全・安全性・機能性・経済性について、総合的に判断する</t>
    <phoneticPr fontId="2"/>
  </si>
  <si>
    <t>②空気調和設備</t>
    <phoneticPr fontId="2"/>
  </si>
  <si>
    <t>ア　熱源機器設備</t>
    <phoneticPr fontId="2"/>
  </si>
  <si>
    <t>空調用冷熱源・温熱源及び給湯用熱源のシステムは業者の提案による</t>
    <phoneticPr fontId="2"/>
  </si>
  <si>
    <t>燃料の種別に関しては事業者の提案による</t>
    <phoneticPr fontId="2"/>
  </si>
  <si>
    <t>イ　空調設備</t>
    <phoneticPr fontId="2"/>
  </si>
  <si>
    <t>各室の用途に応じ、室内環境を考慮した空調システムを採用する。方式は事業者の提案による</t>
    <phoneticPr fontId="2"/>
  </si>
  <si>
    <t>温度管理は各室で行い、事務室においても当該エリアを管理ができるものとする</t>
    <phoneticPr fontId="2"/>
  </si>
  <si>
    <t>展示室、講堂等、在室人員の変動がある室は、外気導入量の制御が行える仕様とする</t>
    <phoneticPr fontId="2"/>
  </si>
  <si>
    <t>シックハウスに配慮し、換気設備を設け、空気環境の測定基準に則した 除塵対策を行う</t>
    <phoneticPr fontId="2"/>
  </si>
  <si>
    <t>建物利用者が建物内外における通常の利用状態において､トイレ等臭いの発生する室からの排気により不快を感じないよう配慮する</t>
    <phoneticPr fontId="2"/>
  </si>
  <si>
    <t>排煙方式は事業者の提案による</t>
    <phoneticPr fontId="2"/>
  </si>
  <si>
    <t>清掃等の維持管理が容易な器器具を選定する</t>
    <phoneticPr fontId="2"/>
  </si>
  <si>
    <t>小便器は自動洗浄とする。手洗い水栓も自動水栓とする</t>
    <phoneticPr fontId="2"/>
  </si>
  <si>
    <t>給水方式は事業者の提案とする</t>
    <phoneticPr fontId="2"/>
  </si>
  <si>
    <t>雨水利用、排水再利用は事業者の提案とする</t>
    <phoneticPr fontId="2"/>
  </si>
  <si>
    <t>トイレ廻りの給排水の位置は原則上下階を揃えるとともに、展示室・収蔵庫等の天井内には、給排水管が通らないようにすること</t>
    <phoneticPr fontId="2"/>
  </si>
  <si>
    <t>受水槽室を設ける場合、直上に便所等排水を要する室を設けない</t>
    <phoneticPr fontId="2"/>
  </si>
  <si>
    <t>漏水を避けるため、展示室や収蔵庫の直上階及び隣室に便所・湯沸等の水を扱う室を設けない</t>
    <phoneticPr fontId="2"/>
  </si>
  <si>
    <t>給湯設備は、使用する用途に必要な温度、量及び適切な圧力の湯が衛生的に供給されるように配慮すること</t>
    <phoneticPr fontId="2"/>
  </si>
  <si>
    <t>⑩防災設備</t>
    <phoneticPr fontId="2"/>
  </si>
  <si>
    <t>防設備は消防法に準拠するとともに、維持管理、点検がし易いように整備する</t>
    <phoneticPr fontId="2"/>
  </si>
  <si>
    <t>展示室、収蔵庫は展示品や収蔵品の保護の観点からガス消火設備を設置する。設置個所については、別添資料1「各室諸元表」を参照すること</t>
    <phoneticPr fontId="2"/>
  </si>
  <si>
    <t>事業者提案とし必要に応じて設置する</t>
    <phoneticPr fontId="2"/>
  </si>
  <si>
    <t>来館者エリアに設ける</t>
    <phoneticPr fontId="2"/>
  </si>
  <si>
    <t>利用者用のエレベータを設ける場合は、事務室に運転監視盤、エレベーター用インターホンを設置し、車椅子利用者や障害者対応として、各階に着床できる計画とする</t>
    <phoneticPr fontId="2"/>
  </si>
  <si>
    <t>エレベーターには、地震時管制運転、火災時管制運転及び停電時救出運転又は非常用発電時管制運転機能を設ける</t>
    <phoneticPr fontId="2"/>
  </si>
  <si>
    <t>ア　展示エリアエレベーター</t>
    <phoneticPr fontId="2"/>
  </si>
  <si>
    <t>イ　文化財専用エレベーター</t>
    <phoneticPr fontId="2"/>
  </si>
  <si>
    <t>建築・運営計画に合わせて適切に設置する</t>
    <phoneticPr fontId="2"/>
  </si>
  <si>
    <t>施設運営管理及び文化財専用に業務エリアに人荷用エレベーターを１以上設置する</t>
    <phoneticPr fontId="2"/>
  </si>
  <si>
    <t>エスカレーターの設置は事業者提案とするが、来館者の円滑な上下階移動に配慮すること</t>
    <phoneticPr fontId="2"/>
  </si>
  <si>
    <t>エスカレーターを設置する場合は、「公共建築工事標準仕様書（機械設備工事編）」によるほか、異常警報を中央監視盤に出力するものとする</t>
    <phoneticPr fontId="2"/>
  </si>
  <si>
    <t>要求水準書チェックリスト（本文）</t>
    <rPh sb="0" eb="2">
      <t>ヨウキュウ</t>
    </rPh>
    <rPh sb="2" eb="4">
      <t>スイジュン</t>
    </rPh>
    <rPh sb="4" eb="5">
      <t>ショ</t>
    </rPh>
    <rPh sb="13" eb="15">
      <t>ホンブン</t>
    </rPh>
    <phoneticPr fontId="2"/>
  </si>
  <si>
    <t>要求水準書チェックリスト（各室諸元表）</t>
    <rPh sb="0" eb="2">
      <t>ヨウキュウ</t>
    </rPh>
    <rPh sb="2" eb="4">
      <t>スイジュン</t>
    </rPh>
    <rPh sb="4" eb="5">
      <t>ショ</t>
    </rPh>
    <rPh sb="13" eb="14">
      <t>カク</t>
    </rPh>
    <rPh sb="14" eb="15">
      <t>シツ</t>
    </rPh>
    <rPh sb="15" eb="18">
      <t>ショゲンヒョウ</t>
    </rPh>
    <phoneticPr fontId="2"/>
  </si>
  <si>
    <t>事業収支計画</t>
    <phoneticPr fontId="2"/>
  </si>
  <si>
    <t>令和6年度</t>
    <phoneticPr fontId="2"/>
  </si>
  <si>
    <t>令和7年度</t>
    <phoneticPr fontId="2"/>
  </si>
  <si>
    <t>令和8年度</t>
    <phoneticPr fontId="2"/>
  </si>
  <si>
    <t>令和9年度</t>
    <phoneticPr fontId="2"/>
  </si>
  <si>
    <t>令和10年度</t>
    <phoneticPr fontId="2"/>
  </si>
  <si>
    <t>維持管理・運営業務の対価</t>
    <phoneticPr fontId="2"/>
  </si>
  <si>
    <t>附帯事業の収入</t>
    <rPh sb="0" eb="2">
      <t>フタイ</t>
    </rPh>
    <rPh sb="2" eb="4">
      <t>ジギョウ</t>
    </rPh>
    <rPh sb="5" eb="7">
      <t>シュウニュウ</t>
    </rPh>
    <phoneticPr fontId="2"/>
  </si>
  <si>
    <t>・屋根に設置する排水溝の清掃などの維持管理が容易に行えるように考慮する。</t>
    <rPh sb="1" eb="3">
      <t>ヤネ</t>
    </rPh>
    <rPh sb="4" eb="6">
      <t>セッチ</t>
    </rPh>
    <rPh sb="8" eb="11">
      <t>ハイスイコウ</t>
    </rPh>
    <rPh sb="12" eb="14">
      <t>セイソウ</t>
    </rPh>
    <rPh sb="17" eb="19">
      <t>イジ</t>
    </rPh>
    <rPh sb="19" eb="21">
      <t>カンリ</t>
    </rPh>
    <rPh sb="22" eb="24">
      <t>ヨウイ</t>
    </rPh>
    <rPh sb="25" eb="26">
      <t>オコナ</t>
    </rPh>
    <rPh sb="31" eb="33">
      <t>コウリョ</t>
    </rPh>
    <phoneticPr fontId="16"/>
  </si>
  <si>
    <t>・展覧区画、保存区画、管理区画を明確に分け、展覧区画と管理区画は動線を分離する。</t>
    <rPh sb="1" eb="3">
      <t>テンラン</t>
    </rPh>
    <rPh sb="3" eb="5">
      <t>クカク</t>
    </rPh>
    <rPh sb="6" eb="8">
      <t>ホゾン</t>
    </rPh>
    <rPh sb="8" eb="10">
      <t>クカク</t>
    </rPh>
    <rPh sb="11" eb="13">
      <t>カンリ</t>
    </rPh>
    <rPh sb="13" eb="15">
      <t>クカク</t>
    </rPh>
    <rPh sb="16" eb="18">
      <t>メイカク</t>
    </rPh>
    <rPh sb="19" eb="20">
      <t>ワ</t>
    </rPh>
    <rPh sb="22" eb="24">
      <t>テンラン</t>
    </rPh>
    <rPh sb="24" eb="26">
      <t>クカク</t>
    </rPh>
    <rPh sb="27" eb="29">
      <t>カンリ</t>
    </rPh>
    <rPh sb="29" eb="31">
      <t>クカク</t>
    </rPh>
    <rPh sb="32" eb="34">
      <t>ドウセン</t>
    </rPh>
    <rPh sb="35" eb="37">
      <t>ブンリ</t>
    </rPh>
    <phoneticPr fontId="16"/>
  </si>
  <si>
    <t>・断熱効果を最大限に効かせ、光熱費の負担を軽減すること。</t>
  </si>
  <si>
    <t>・空調系統は展示室と収蔵庫を分離する。</t>
    <rPh sb="1" eb="3">
      <t>クウチョウ</t>
    </rPh>
    <rPh sb="3" eb="5">
      <t>ケイトウ</t>
    </rPh>
    <rPh sb="6" eb="9">
      <t>テンジシツ</t>
    </rPh>
    <rPh sb="10" eb="13">
      <t>シュウゾウコ</t>
    </rPh>
    <rPh sb="14" eb="16">
      <t>ブンリ</t>
    </rPh>
    <phoneticPr fontId="16"/>
  </si>
  <si>
    <t>・照明は紫外線をできる限り除去した機器とし、また、赤外線をできる限り除去した機器とすることで温度上昇を避ける。</t>
    <rPh sb="1" eb="3">
      <t>ショウメイ</t>
    </rPh>
    <rPh sb="4" eb="7">
      <t>シガイセン</t>
    </rPh>
    <rPh sb="11" eb="12">
      <t>カギ</t>
    </rPh>
    <rPh sb="13" eb="15">
      <t>ジョキョ</t>
    </rPh>
    <rPh sb="17" eb="19">
      <t>キキ</t>
    </rPh>
    <rPh sb="25" eb="28">
      <t>セキガイセン</t>
    </rPh>
    <rPh sb="32" eb="33">
      <t>カギ</t>
    </rPh>
    <rPh sb="34" eb="36">
      <t>ジョキョ</t>
    </rPh>
    <rPh sb="38" eb="40">
      <t>キキ</t>
    </rPh>
    <rPh sb="46" eb="50">
      <t>オンドジョウショウ</t>
    </rPh>
    <rPh sb="51" eb="52">
      <t>サ</t>
    </rPh>
    <phoneticPr fontId="16"/>
  </si>
  <si>
    <t>新博物館共通</t>
    <rPh sb="4" eb="6">
      <t>キョウツウ</t>
    </rPh>
    <phoneticPr fontId="2"/>
  </si>
  <si>
    <t>収蔵庫 共通</t>
  </si>
  <si>
    <t>【収蔵】</t>
    <rPh sb="1" eb="3">
      <t>シュウゾウ</t>
    </rPh>
    <phoneticPr fontId="2"/>
  </si>
  <si>
    <t>・床材、壁材などは油や粉塵等の発生の恐れのないものであり、特に内壁材は吸湿性の優れたものを採用する。</t>
  </si>
  <si>
    <t>・収納棚は地震による転倒等に配慮する。</t>
  </si>
  <si>
    <t>・公開承認施設としての機能し得る空間とする。</t>
    <rPh sb="1" eb="3">
      <t>コウカイ</t>
    </rPh>
    <rPh sb="3" eb="5">
      <t>ショウニン</t>
    </rPh>
    <rPh sb="5" eb="7">
      <t>シセツ</t>
    </rPh>
    <rPh sb="11" eb="13">
      <t>キノウ</t>
    </rPh>
    <rPh sb="14" eb="15">
      <t>ウ</t>
    </rPh>
    <rPh sb="16" eb="18">
      <t>クウカン</t>
    </rPh>
    <phoneticPr fontId="17"/>
  </si>
  <si>
    <t>・トラックヤードから収蔵庫、収蔵庫から展示室までの動線は、段差や傾斜を少なく、通路幅（2ｍ以上目安）も十分確保する。</t>
    <rPh sb="10" eb="13">
      <t>シュウゾウコ</t>
    </rPh>
    <rPh sb="14" eb="17">
      <t>シュウゾウコ</t>
    </rPh>
    <rPh sb="19" eb="22">
      <t>テンジシツ</t>
    </rPh>
    <rPh sb="25" eb="27">
      <t>ドウセン</t>
    </rPh>
    <rPh sb="29" eb="31">
      <t>ダンサ</t>
    </rPh>
    <rPh sb="32" eb="34">
      <t>ケイシャ</t>
    </rPh>
    <rPh sb="35" eb="36">
      <t>スク</t>
    </rPh>
    <rPh sb="39" eb="41">
      <t>ツウロ</t>
    </rPh>
    <rPh sb="41" eb="42">
      <t>ハバ</t>
    </rPh>
    <rPh sb="45" eb="47">
      <t>イジョウ</t>
    </rPh>
    <rPh sb="47" eb="49">
      <t>メヤス</t>
    </rPh>
    <rPh sb="51" eb="53">
      <t>ジュウブン</t>
    </rPh>
    <rPh sb="53" eb="55">
      <t>カクホ</t>
    </rPh>
    <phoneticPr fontId="17"/>
  </si>
  <si>
    <t>・各収蔵庫の防火区画は、個々に独立区画とする。</t>
    <rPh sb="1" eb="2">
      <t>カク</t>
    </rPh>
    <rPh sb="2" eb="5">
      <t>シュウゾウコ</t>
    </rPh>
    <rPh sb="6" eb="8">
      <t>ボウカ</t>
    </rPh>
    <rPh sb="8" eb="10">
      <t>クカク</t>
    </rPh>
    <rPh sb="12" eb="14">
      <t>ココ</t>
    </rPh>
    <rPh sb="15" eb="17">
      <t>ドクリツ</t>
    </rPh>
    <rPh sb="17" eb="19">
      <t>クカク</t>
    </rPh>
    <phoneticPr fontId="17"/>
  </si>
  <si>
    <t>・火元近接厳禁</t>
    <rPh sb="1" eb="3">
      <t>ヒモト</t>
    </rPh>
    <rPh sb="3" eb="5">
      <t>キンセツ</t>
    </rPh>
    <rPh sb="5" eb="7">
      <t>ゲンキン</t>
    </rPh>
    <phoneticPr fontId="17"/>
  </si>
  <si>
    <t>・搬入から格納までのゆとりある動線・幅員の確保</t>
    <rPh sb="1" eb="3">
      <t>ハンニュウ</t>
    </rPh>
    <rPh sb="5" eb="7">
      <t>カクノウ</t>
    </rPh>
    <rPh sb="15" eb="17">
      <t>ドウセン</t>
    </rPh>
    <rPh sb="18" eb="20">
      <t>フクイン</t>
    </rPh>
    <rPh sb="21" eb="23">
      <t>カクホ</t>
    </rPh>
    <phoneticPr fontId="17"/>
  </si>
  <si>
    <t>・水害の影響を考慮し、２Ｆ以上のフロアとする</t>
    <rPh sb="1" eb="3">
      <t>スイガイ</t>
    </rPh>
    <rPh sb="4" eb="6">
      <t>エイキョウ</t>
    </rPh>
    <rPh sb="7" eb="9">
      <t>コウリョ</t>
    </rPh>
    <rPh sb="13" eb="15">
      <t>イジョウ</t>
    </rPh>
    <phoneticPr fontId="17"/>
  </si>
  <si>
    <t>・二層構造</t>
    <rPh sb="1" eb="3">
      <t>ニソウ</t>
    </rPh>
    <rPh sb="3" eb="5">
      <t>コウゾウ</t>
    </rPh>
    <phoneticPr fontId="17"/>
  </si>
  <si>
    <t>・24時間温湿度管理</t>
    <rPh sb="3" eb="5">
      <t>ジカン</t>
    </rPh>
    <rPh sb="5" eb="8">
      <t>オンシツド</t>
    </rPh>
    <rPh sb="8" eb="10">
      <t>カンリ</t>
    </rPh>
    <phoneticPr fontId="17"/>
  </si>
  <si>
    <t>・空調機は点検や故障時も常時運転している必要があるため、冗長化構造とする。</t>
    <rPh sb="1" eb="3">
      <t>クウチョウ</t>
    </rPh>
    <rPh sb="3" eb="4">
      <t>キ</t>
    </rPh>
    <rPh sb="5" eb="7">
      <t>テンケン</t>
    </rPh>
    <rPh sb="8" eb="11">
      <t>コショウジ</t>
    </rPh>
    <rPh sb="12" eb="14">
      <t>ジョウジ</t>
    </rPh>
    <rPh sb="14" eb="16">
      <t>ウンテン</t>
    </rPh>
    <rPh sb="20" eb="22">
      <t>ヒツヨウ</t>
    </rPh>
    <rPh sb="28" eb="30">
      <t>ジョウチョウ</t>
    </rPh>
    <rPh sb="30" eb="31">
      <t>カ</t>
    </rPh>
    <rPh sb="31" eb="33">
      <t>コウゾウ</t>
    </rPh>
    <phoneticPr fontId="17"/>
  </si>
  <si>
    <t>・空調は二重壁内部にも及ぶように配慮する。</t>
    <rPh sb="1" eb="3">
      <t>クウチョウ</t>
    </rPh>
    <rPh sb="4" eb="6">
      <t>ニジュウ</t>
    </rPh>
    <rPh sb="6" eb="7">
      <t>カベ</t>
    </rPh>
    <rPh sb="7" eb="9">
      <t>ナイブ</t>
    </rPh>
    <rPh sb="11" eb="12">
      <t>オヨ</t>
    </rPh>
    <rPh sb="16" eb="18">
      <t>ハイリョ</t>
    </rPh>
    <phoneticPr fontId="17"/>
  </si>
  <si>
    <t>・漏電防止のため、収蔵庫内の機器類の電源は収蔵庫外から切れるように設計する。</t>
    <rPh sb="1" eb="3">
      <t>ロウデン</t>
    </rPh>
    <rPh sb="3" eb="5">
      <t>ボウシ</t>
    </rPh>
    <rPh sb="9" eb="12">
      <t>シュウゾウコ</t>
    </rPh>
    <rPh sb="12" eb="13">
      <t>ナイ</t>
    </rPh>
    <rPh sb="14" eb="17">
      <t>キキルイ</t>
    </rPh>
    <rPh sb="18" eb="20">
      <t>デンゲン</t>
    </rPh>
    <rPh sb="21" eb="23">
      <t>シュウゾウ</t>
    </rPh>
    <rPh sb="23" eb="25">
      <t>コガイ</t>
    </rPh>
    <rPh sb="27" eb="28">
      <t>キ</t>
    </rPh>
    <rPh sb="33" eb="35">
      <t>セッケイ</t>
    </rPh>
    <phoneticPr fontId="17"/>
  </si>
  <si>
    <t>・監視カメラによる24時間監視</t>
    <rPh sb="1" eb="3">
      <t>カンシ</t>
    </rPh>
    <rPh sb="11" eb="13">
      <t>ジカン</t>
    </rPh>
    <rPh sb="13" eb="15">
      <t>カンシ</t>
    </rPh>
    <phoneticPr fontId="17"/>
  </si>
  <si>
    <t>一般収蔵庫</t>
    <phoneticPr fontId="2"/>
  </si>
  <si>
    <t>写真図面収蔵庫</t>
    <phoneticPr fontId="2"/>
  </si>
  <si>
    <t>・収蔵庫扉のサイズはH2500、W1500程度とする。</t>
    <phoneticPr fontId="17"/>
  </si>
  <si>
    <t>・収蔵庫扉を設ける。</t>
    <rPh sb="1" eb="4">
      <t>シュウゾウコ</t>
    </rPh>
    <rPh sb="4" eb="5">
      <t>トビラ</t>
    </rPh>
    <rPh sb="6" eb="7">
      <t>モウ</t>
    </rPh>
    <phoneticPr fontId="17"/>
  </si>
  <si>
    <t>・収蔵棚には地震による転倒・落下を防ぐための防止柵等を設ける。</t>
    <rPh sb="1" eb="3">
      <t>シュウゾウ</t>
    </rPh>
    <rPh sb="3" eb="4">
      <t>タナ</t>
    </rPh>
    <rPh sb="6" eb="8">
      <t>ジシン</t>
    </rPh>
    <rPh sb="11" eb="13">
      <t>テントウ</t>
    </rPh>
    <rPh sb="14" eb="16">
      <t>ラッカ</t>
    </rPh>
    <rPh sb="17" eb="18">
      <t>フセ</t>
    </rPh>
    <rPh sb="22" eb="24">
      <t>ボウシ</t>
    </rPh>
    <rPh sb="24" eb="25">
      <t>サク</t>
    </rPh>
    <rPh sb="25" eb="26">
      <t>トウ</t>
    </rPh>
    <rPh sb="27" eb="28">
      <t>モウ</t>
    </rPh>
    <phoneticPr fontId="17"/>
  </si>
  <si>
    <t>・一般収蔵庫内にスペースとして設け、間仕切壁は設けない。</t>
    <phoneticPr fontId="17"/>
  </si>
  <si>
    <t>・ドライキャビネットにより温湿度管理を行う。</t>
    <phoneticPr fontId="17"/>
  </si>
  <si>
    <t>・ドライキャビネット・収蔵棚には地震による転倒・落下を防ぐための防止柵等を設ける。</t>
    <phoneticPr fontId="17"/>
  </si>
  <si>
    <t>特別収蔵庫・前室</t>
    <phoneticPr fontId="2"/>
  </si>
  <si>
    <t>合計4,800㎡</t>
    <rPh sb="0" eb="2">
      <t>ゴウケイ</t>
    </rPh>
    <phoneticPr fontId="2"/>
  </si>
  <si>
    <t>・合計360㎡（写真図面収蔵庫含む）</t>
    <rPh sb="15" eb="16">
      <t>フク</t>
    </rPh>
    <phoneticPr fontId="2"/>
  </si>
  <si>
    <t>・一時保管庫と隣接させる。前室の共有も可能。</t>
    <rPh sb="1" eb="3">
      <t>イチジ</t>
    </rPh>
    <rPh sb="3" eb="6">
      <t>ホカンコ</t>
    </rPh>
    <rPh sb="7" eb="9">
      <t>リンセツ</t>
    </rPh>
    <rPh sb="13" eb="15">
      <t>ゼンシツ</t>
    </rPh>
    <rPh sb="16" eb="18">
      <t>キョウユウ</t>
    </rPh>
    <rPh sb="19" eb="21">
      <t>カノウ</t>
    </rPh>
    <phoneticPr fontId="17"/>
  </si>
  <si>
    <t>・収納棚は１層の構成とする。</t>
    <rPh sb="1" eb="4">
      <t>シュウノウタナ</t>
    </rPh>
    <rPh sb="6" eb="7">
      <t>ソウ</t>
    </rPh>
    <rPh sb="8" eb="10">
      <t>コウセイ</t>
    </rPh>
    <phoneticPr fontId="17"/>
  </si>
  <si>
    <t>・公開承認施設としての機能し得る空間とする。</t>
    <phoneticPr fontId="17"/>
  </si>
  <si>
    <t>・特に厳密な温湿度管理が必要な資料を保管する。</t>
    <rPh sb="1" eb="2">
      <t>トク</t>
    </rPh>
    <rPh sb="3" eb="5">
      <t>ゲンミツ</t>
    </rPh>
    <rPh sb="6" eb="11">
      <t>オンシツドカンリ</t>
    </rPh>
    <rPh sb="12" eb="14">
      <t>ヒツヨウ</t>
    </rPh>
    <rPh sb="15" eb="17">
      <t>シリョウ</t>
    </rPh>
    <rPh sb="18" eb="20">
      <t>ホカン</t>
    </rPh>
    <phoneticPr fontId="17"/>
  </si>
  <si>
    <t>・恒温恒湿空調、ガス消火設備、収蔵庫扉、収蔵棚を備える。</t>
    <rPh sb="1" eb="3">
      <t>コウオン</t>
    </rPh>
    <rPh sb="3" eb="5">
      <t>コウシツ</t>
    </rPh>
    <rPh sb="5" eb="7">
      <t>クウチョウ</t>
    </rPh>
    <rPh sb="10" eb="14">
      <t>ショウカセツビ</t>
    </rPh>
    <rPh sb="15" eb="18">
      <t>シュウゾウコ</t>
    </rPh>
    <rPh sb="18" eb="19">
      <t>トビラ</t>
    </rPh>
    <rPh sb="20" eb="23">
      <t>シュウゾウタナ</t>
    </rPh>
    <rPh sb="24" eb="25">
      <t>ソナ</t>
    </rPh>
    <phoneticPr fontId="17"/>
  </si>
  <si>
    <t>・前室と収蔵庫の扉はIPMに対応、段差などなしのフラット構造とする。</t>
    <phoneticPr fontId="17"/>
  </si>
  <si>
    <t>一時保管庫・前室</t>
    <phoneticPr fontId="2"/>
  </si>
  <si>
    <t>・恒温恒湿空調、ガス消火設備、収蔵庫扉を備える</t>
    <rPh sb="1" eb="3">
      <t>コウオン</t>
    </rPh>
    <rPh sb="3" eb="5">
      <t>コウシツ</t>
    </rPh>
    <rPh sb="5" eb="7">
      <t>クウチョウ</t>
    </rPh>
    <rPh sb="10" eb="14">
      <t>ショウカセツビ</t>
    </rPh>
    <rPh sb="15" eb="18">
      <t>シュウゾウコ</t>
    </rPh>
    <rPh sb="18" eb="19">
      <t>トビラ</t>
    </rPh>
    <rPh sb="20" eb="21">
      <t>ソナ</t>
    </rPh>
    <phoneticPr fontId="17"/>
  </si>
  <si>
    <t>・収蔵庫扉のサイズはH2500、W1500程度とする。</t>
    <rPh sb="21" eb="23">
      <t>テイド</t>
    </rPh>
    <phoneticPr fontId="17"/>
  </si>
  <si>
    <t>・展示準備室と近接させる。</t>
    <rPh sb="1" eb="3">
      <t>テンジ</t>
    </rPh>
    <rPh sb="3" eb="6">
      <t>ジュンビシツ</t>
    </rPh>
    <rPh sb="7" eb="9">
      <t>キンセツ</t>
    </rPh>
    <phoneticPr fontId="17"/>
  </si>
  <si>
    <t>・特別収蔵庫と隣接させる。前室の共有も可能。</t>
    <rPh sb="1" eb="3">
      <t>トクベツ</t>
    </rPh>
    <rPh sb="3" eb="6">
      <t>シュウゾウコ</t>
    </rPh>
    <phoneticPr fontId="17"/>
  </si>
  <si>
    <t>・合計130㎡</t>
    <phoneticPr fontId="2"/>
  </si>
  <si>
    <t>・合計50㎡</t>
    <phoneticPr fontId="2"/>
  </si>
  <si>
    <t>展示エリア搬入口トラックヤード(屋内)</t>
    <phoneticPr fontId="17"/>
  </si>
  <si>
    <t>・屋外と荷解室と隣接</t>
  </si>
  <si>
    <t>・利用者と別の進入動線の確保。</t>
  </si>
  <si>
    <t>荷解室</t>
    <rPh sb="0" eb="2">
      <t>ニト</t>
    </rPh>
    <rPh sb="2" eb="3">
      <t>シツ</t>
    </rPh>
    <phoneticPr fontId="17"/>
  </si>
  <si>
    <t>作業室</t>
    <rPh sb="0" eb="2">
      <t>サギョウ</t>
    </rPh>
    <rPh sb="2" eb="3">
      <t>シツ</t>
    </rPh>
    <phoneticPr fontId="17"/>
  </si>
  <si>
    <t>・トラックヤードと隣接</t>
    <phoneticPr fontId="17"/>
  </si>
  <si>
    <t>・荷解室と隣接</t>
    <phoneticPr fontId="17"/>
  </si>
  <si>
    <t>・合計50㎡（作業室用倉庫を含む）</t>
    <rPh sb="14" eb="15">
      <t>フク</t>
    </rPh>
    <phoneticPr fontId="2"/>
  </si>
  <si>
    <t>作業室用倉庫</t>
    <phoneticPr fontId="17"/>
  </si>
  <si>
    <t>【調査・研究】</t>
    <phoneticPr fontId="17"/>
  </si>
  <si>
    <t>研究室</t>
    <phoneticPr fontId="17"/>
  </si>
  <si>
    <t>・10人程度を収容する</t>
    <rPh sb="7" eb="9">
      <t>シュウヨウ</t>
    </rPh>
    <phoneticPr fontId="17"/>
  </si>
  <si>
    <t>ミーティングルーム</t>
    <phoneticPr fontId="17"/>
  </si>
  <si>
    <t>オンライン会議用大型モニターを設置する。</t>
    <phoneticPr fontId="17"/>
  </si>
  <si>
    <t>書庫</t>
    <phoneticPr fontId="17"/>
  </si>
  <si>
    <t>収蔵・発掘資料整理室</t>
    <phoneticPr fontId="17"/>
  </si>
  <si>
    <t>・探求型展示のオープンラボとバックヤードを介した動線確保。</t>
    <rPh sb="1" eb="4">
      <t>タンキュウガタ</t>
    </rPh>
    <rPh sb="4" eb="6">
      <t>テンジ</t>
    </rPh>
    <rPh sb="21" eb="22">
      <t>カイ</t>
    </rPh>
    <rPh sb="24" eb="26">
      <t>ドウセン</t>
    </rPh>
    <rPh sb="26" eb="28">
      <t>カクホ</t>
    </rPh>
    <phoneticPr fontId="17"/>
  </si>
  <si>
    <t>・分析研究室の共通化も可能。ただし、面積要件を満足すること。</t>
    <rPh sb="1" eb="3">
      <t>ブンセキ</t>
    </rPh>
    <rPh sb="3" eb="6">
      <t>ケンキュウシツ</t>
    </rPh>
    <rPh sb="7" eb="10">
      <t>キョウツウカ</t>
    </rPh>
    <rPh sb="11" eb="13">
      <t>カノウ</t>
    </rPh>
    <rPh sb="18" eb="20">
      <t>メンセキ</t>
    </rPh>
    <rPh sb="20" eb="22">
      <t>ヨウケン</t>
    </rPh>
    <rPh sb="23" eb="25">
      <t>マンゾク</t>
    </rPh>
    <phoneticPr fontId="17"/>
  </si>
  <si>
    <t>・研究活動用のワークステーション（業務用PCとは別にした調査・研究目的のPC。詳細は入札公告時に公表予定の「什器・備品リスト」を参照）設置する。</t>
    <rPh sb="1" eb="3">
      <t>ケンキュウ</t>
    </rPh>
    <rPh sb="3" eb="6">
      <t>カツドウヨウ</t>
    </rPh>
    <rPh sb="17" eb="20">
      <t>ギョウムヨウ</t>
    </rPh>
    <rPh sb="24" eb="25">
      <t>ベツ</t>
    </rPh>
    <rPh sb="28" eb="30">
      <t>チョウサ</t>
    </rPh>
    <rPh sb="31" eb="33">
      <t>ケンキュウ</t>
    </rPh>
    <rPh sb="33" eb="35">
      <t>モクテキ</t>
    </rPh>
    <rPh sb="39" eb="41">
      <t>ショウサイ</t>
    </rPh>
    <rPh sb="64" eb="66">
      <t>サンショウ</t>
    </rPh>
    <rPh sb="67" eb="69">
      <t>セッチ</t>
    </rPh>
    <phoneticPr fontId="17"/>
  </si>
  <si>
    <t>・研究データ用NASを設置する。</t>
    <rPh sb="1" eb="3">
      <t>ケンキュウ</t>
    </rPh>
    <rPh sb="6" eb="7">
      <t>ヨウ</t>
    </rPh>
    <rPh sb="11" eb="13">
      <t>セッチ</t>
    </rPh>
    <phoneticPr fontId="17"/>
  </si>
  <si>
    <t>・研究室に近接する。</t>
    <phoneticPr fontId="17"/>
  </si>
  <si>
    <t>・合計80㎡</t>
    <phoneticPr fontId="17"/>
  </si>
  <si>
    <t>・展示制作用の大型プロッターおよびプリンター複合機・３Ｄプリンターを設置する。</t>
    <rPh sb="1" eb="3">
      <t>テンジ</t>
    </rPh>
    <rPh sb="3" eb="6">
      <t>セイサクヨウ</t>
    </rPh>
    <rPh sb="7" eb="9">
      <t>オオガタ</t>
    </rPh>
    <rPh sb="22" eb="25">
      <t>フクゴウキ</t>
    </rPh>
    <rPh sb="34" eb="36">
      <t>セッチ</t>
    </rPh>
    <phoneticPr fontId="17"/>
  </si>
  <si>
    <t>・天井ダクトレール電源を設置する。</t>
    <rPh sb="1" eb="3">
      <t>セッチ</t>
    </rPh>
    <rPh sb="12" eb="13">
      <t>クチ</t>
    </rPh>
    <rPh sb="14" eb="16">
      <t>スイセンソナ</t>
    </rPh>
    <phoneticPr fontId="17"/>
  </si>
  <si>
    <t>・5～10口の水栓を備えた流し台を設ける（シャワーを備える）。</t>
    <rPh sb="2" eb="3">
      <t>ナガ</t>
    </rPh>
    <rPh sb="4" eb="5">
      <t>ダイ</t>
    </rPh>
    <rPh sb="6" eb="7">
      <t>モウ</t>
    </rPh>
    <rPh sb="26" eb="27">
      <t>ソナ</t>
    </rPh>
    <phoneticPr fontId="17"/>
  </si>
  <si>
    <t>研究エリア搬入口</t>
    <phoneticPr fontId="17"/>
  </si>
  <si>
    <t>屋外水洗場</t>
    <phoneticPr fontId="17"/>
  </si>
  <si>
    <t>・研究エリア搬入口と近接。</t>
    <phoneticPr fontId="17"/>
  </si>
  <si>
    <t>・水栓４口以上を備えた流し台を遺物洗浄用に設ける。シンクは浅めで広いものとする。シャワーを備える。</t>
    <rPh sb="1" eb="3">
      <t>スイセン</t>
    </rPh>
    <rPh sb="4" eb="7">
      <t>クチイジョウ</t>
    </rPh>
    <rPh sb="8" eb="9">
      <t>ソナ</t>
    </rPh>
    <rPh sb="11" eb="12">
      <t>ナガ</t>
    </rPh>
    <rPh sb="13" eb="14">
      <t>ダイ</t>
    </rPh>
    <rPh sb="15" eb="17">
      <t>イブツ</t>
    </rPh>
    <rPh sb="17" eb="20">
      <t>センジョウヨウ</t>
    </rPh>
    <rPh sb="21" eb="22">
      <t>モウ</t>
    </rPh>
    <rPh sb="29" eb="30">
      <t>アサ</t>
    </rPh>
    <rPh sb="32" eb="33">
      <t>ヒロ</t>
    </rPh>
    <rPh sb="45" eb="46">
      <t>ソナ</t>
    </rPh>
    <phoneticPr fontId="17"/>
  </si>
  <si>
    <t>調査機材庫</t>
    <phoneticPr fontId="17"/>
  </si>
  <si>
    <t>・研究エリア搬入口と近接</t>
    <rPh sb="1" eb="3">
      <t>ケンキュウ</t>
    </rPh>
    <rPh sb="6" eb="8">
      <t>ハンニュウ</t>
    </rPh>
    <rPh sb="8" eb="9">
      <t>グチ</t>
    </rPh>
    <rPh sb="10" eb="12">
      <t>キンセツ</t>
    </rPh>
    <phoneticPr fontId="17"/>
  </si>
  <si>
    <t>・収蔵・発掘資料整理室との動線を確保する。</t>
    <phoneticPr fontId="17"/>
  </si>
  <si>
    <t>・車寄せ、自家用車による搬入も考慮する。</t>
    <phoneticPr fontId="17"/>
  </si>
  <si>
    <t>分析研究室</t>
    <phoneticPr fontId="17"/>
  </si>
  <si>
    <t>・研究室との共通化も可能。ただし、面積要件を満足すること。</t>
    <phoneticPr fontId="17"/>
  </si>
  <si>
    <t>標本収納室</t>
    <phoneticPr fontId="17"/>
  </si>
  <si>
    <t xml:space="preserve">分析研究室と隣接
</t>
    <phoneticPr fontId="17"/>
  </si>
  <si>
    <t>研究室内から直接出入り</t>
    <phoneticPr fontId="17"/>
  </si>
  <si>
    <t>・24時間空調　温湿度管理</t>
  </si>
  <si>
    <t>・年間を通して28°以下　湿度55%±5％</t>
  </si>
  <si>
    <t>テン箱FN（参考：第一合成）
１箱　W440×L600mmｘH150㎜
250箱以上の収容能力</t>
    <phoneticPr fontId="17"/>
  </si>
  <si>
    <t>研究資料庫</t>
    <phoneticPr fontId="17"/>
  </si>
  <si>
    <t>・収蔵・発掘資料整理室と隣接</t>
    <phoneticPr fontId="17"/>
  </si>
  <si>
    <t>・合計100㎡</t>
    <phoneticPr fontId="17"/>
  </si>
  <si>
    <t>保存研究室</t>
    <phoneticPr fontId="17"/>
  </si>
  <si>
    <t>・収蔵エリアと離して配置</t>
  </si>
  <si>
    <t>・水道および水回りを備える</t>
  </si>
  <si>
    <t>・給湯器、冷凍庫、薬品庫等を備える</t>
  </si>
  <si>
    <t>・ドラフトチャンバーを備える</t>
  </si>
  <si>
    <t>・合計20㎡</t>
    <phoneticPr fontId="17"/>
  </si>
  <si>
    <t>撮影室</t>
  </si>
  <si>
    <t>収蔵エリアに近接又は動線確保</t>
    <phoneticPr fontId="17"/>
  </si>
  <si>
    <t>・合計30㎡</t>
    <phoneticPr fontId="17"/>
  </si>
  <si>
    <t>【展示】</t>
    <phoneticPr fontId="17"/>
  </si>
  <si>
    <t>・収蔵・発掘資料整理室との共通化も可能。ただし、面積要件を満足すること。</t>
    <phoneticPr fontId="17"/>
  </si>
  <si>
    <t>展示室　共通</t>
    <phoneticPr fontId="17"/>
  </si>
  <si>
    <t>・搬入口は専用とする、4tトラック（ロング）を1台収容できるトラックヤードを設け、閉鎖空間で資料の搬出入を行うために必要な設備を備える。</t>
  </si>
  <si>
    <t>・外気の影響や虫の侵入を防止する措置を行う。</t>
  </si>
  <si>
    <t>・搬入に供するプラットホームを設け、トラックの荷台高さと近づけるなど、搬出入の利便性に配慮した計画とする。</t>
  </si>
  <si>
    <t>・トラックヤードからプラットホームへはスロープを設ける。</t>
  </si>
  <si>
    <t>・プラットホームと荷解室には段差を設けない。</t>
  </si>
  <si>
    <t>・トラックヤード入口、トラックヤードと荷解き場の間にそれぞれシャッターの設置が望ましい。</t>
  </si>
  <si>
    <t>・搬入時にもなるべくIPMを意識する。</t>
  </si>
  <si>
    <t>・出土資料などを扱う研究エリアの搬入口とは別に設ける。</t>
  </si>
  <si>
    <t>・資料の搬出入や荷解き作業を行う</t>
    <phoneticPr fontId="17"/>
  </si>
  <si>
    <t>・梱包材等の資材を保管する倉庫を併設する。</t>
  </si>
  <si>
    <t>・梱包材の制作・保管を行う。</t>
  </si>
  <si>
    <t>・工具棚、作業台を備える。</t>
  </si>
  <si>
    <t>・梱包材等の資材を保管する倉庫を作業室に併設する。</t>
    <phoneticPr fontId="17"/>
  </si>
  <si>
    <t>・企画展等の展示企画・一部パネル作成にも対応する。</t>
  </si>
  <si>
    <t>・オンライン会議ができる設備を備える。</t>
  </si>
  <si>
    <t>・作業スペースも兼ねる　企画展等の展示企画・一部パネル作成にも対応。</t>
  </si>
  <si>
    <t>・10名程度の休憩スペースに活用。</t>
  </si>
  <si>
    <t>・集密書架を導入する</t>
  </si>
  <si>
    <t>・展示エリアの搬入口とは別に設ける。</t>
  </si>
  <si>
    <t>・資料の乾燥場所を設ける</t>
  </si>
  <si>
    <t>・発掘用道具、測量機器を保管し、屋外から使用する。</t>
    <rPh sb="1" eb="3">
      <t>ハックツ</t>
    </rPh>
    <rPh sb="3" eb="4">
      <t>ヨウ</t>
    </rPh>
    <rPh sb="4" eb="6">
      <t>ドウグ</t>
    </rPh>
    <rPh sb="7" eb="9">
      <t>ソクリョウ</t>
    </rPh>
    <rPh sb="9" eb="11">
      <t>キキ</t>
    </rPh>
    <rPh sb="12" eb="14">
      <t>ホカン</t>
    </rPh>
    <rPh sb="16" eb="18">
      <t>オクガイ</t>
    </rPh>
    <rPh sb="20" eb="22">
      <t>シヨウ</t>
    </rPh>
    <phoneticPr fontId="17"/>
  </si>
  <si>
    <t>・分析に必要な機器や標本収納室を備える。</t>
  </si>
  <si>
    <t>・通常時・火災時を問わず、近接・隣接室からの水や消火剤の流入が生じないよう配慮する。</t>
  </si>
  <si>
    <t>・利用者の興味や利用形態ごとに、複数の順路を選択できるような計画とする。</t>
  </si>
  <si>
    <t>・外光の影響を受けない設計とする。</t>
  </si>
  <si>
    <t>・ガス消火設備の適用がある室に、通常時・火災時を問わず、近接・隣接室からの水や消火剤の流入が生じないよう配慮する。</t>
  </si>
  <si>
    <t>探求型展示
「加曽利ラボ」
・展示室</t>
    <phoneticPr fontId="17"/>
  </si>
  <si>
    <t>・実物資料の展示、考古実験等の体験を行う。</t>
  </si>
  <si>
    <t>・温湿度管理空調を備える。</t>
  </si>
  <si>
    <t>・実物資料を展示するための展示設備（展示ケース、展示用照明設備等）を設ける。</t>
  </si>
  <si>
    <t>・天井ダクトレール電源を設ける。</t>
  </si>
  <si>
    <t>探求型展示
「加曽利ラボ」
・アクティブラボ
・オープンラボ</t>
    <phoneticPr fontId="17"/>
  </si>
  <si>
    <t>・調査・研究ゾーンで行われている学芸員の作業の様子を見られるよう、配置を検討。</t>
    <phoneticPr fontId="16"/>
  </si>
  <si>
    <t>・アクティブラボは「加曽利ラボ」展示室の一画に設ける。</t>
    <phoneticPr fontId="16"/>
  </si>
  <si>
    <t>・収蔵発掘資料室、研究資料庫と隣接。</t>
    <phoneticPr fontId="16"/>
  </si>
  <si>
    <t>没入型展示
「縄文体験空間」</t>
    <phoneticPr fontId="17"/>
  </si>
  <si>
    <t>対話型展示
「未来ラウンジ」</t>
    <phoneticPr fontId="17"/>
  </si>
  <si>
    <t>・書架、PC、大型モニターを設置</t>
  </si>
  <si>
    <t>・合計50㎡</t>
    <phoneticPr fontId="17"/>
  </si>
  <si>
    <t>企画展示室</t>
    <phoneticPr fontId="17"/>
  </si>
  <si>
    <t>・コレクション展示室と兼ねる</t>
    <rPh sb="7" eb="10">
      <t>テンジシツ</t>
    </rPh>
    <rPh sb="11" eb="12">
      <t>カ</t>
    </rPh>
    <phoneticPr fontId="16"/>
  </si>
  <si>
    <t>・展示準備室・備品倉庫に隣接する</t>
    <rPh sb="1" eb="3">
      <t>テンジ</t>
    </rPh>
    <rPh sb="3" eb="5">
      <t>ジュンビ</t>
    </rPh>
    <rPh sb="5" eb="6">
      <t>シツ</t>
    </rPh>
    <rPh sb="7" eb="9">
      <t>ビヒン</t>
    </rPh>
    <rPh sb="9" eb="11">
      <t>ソウコ</t>
    </rPh>
    <rPh sb="12" eb="14">
      <t>リンセツ</t>
    </rPh>
    <phoneticPr fontId="16"/>
  </si>
  <si>
    <t>・可動式壁で小部屋に区画できるようにすること</t>
    <rPh sb="1" eb="4">
      <t>カドウシキ</t>
    </rPh>
    <rPh sb="4" eb="5">
      <t>ヘキ</t>
    </rPh>
    <rPh sb="6" eb="9">
      <t>コベヤ</t>
    </rPh>
    <rPh sb="10" eb="12">
      <t>クカク</t>
    </rPh>
    <phoneticPr fontId="16"/>
  </si>
  <si>
    <t>・２区画程度での分割使用を想定</t>
    <rPh sb="2" eb="4">
      <t>クカク</t>
    </rPh>
    <rPh sb="4" eb="6">
      <t>テイド</t>
    </rPh>
    <rPh sb="8" eb="10">
      <t>ブンカツ</t>
    </rPh>
    <rPh sb="10" eb="12">
      <t>シヨウ</t>
    </rPh>
    <rPh sb="13" eb="15">
      <t>ソウテイ</t>
    </rPh>
    <phoneticPr fontId="16"/>
  </si>
  <si>
    <t>コレクション展示室</t>
    <phoneticPr fontId="17"/>
  </si>
  <si>
    <t>・貴重な資料を安定的に展示できるよう、温湿度管理空調、ガス消火設備、展示用照明設備、エアタイトケースを備える。</t>
    <phoneticPr fontId="17"/>
  </si>
  <si>
    <t>・企画展示室と兼ねる</t>
    <rPh sb="1" eb="3">
      <t>キカク</t>
    </rPh>
    <rPh sb="3" eb="6">
      <t>テンジシツ</t>
    </rPh>
    <rPh sb="7" eb="8">
      <t>カ</t>
    </rPh>
    <phoneticPr fontId="17"/>
  </si>
  <si>
    <t>・展示準備室・備品倉庫に隣接する</t>
    <phoneticPr fontId="17"/>
  </si>
  <si>
    <t>展示ロビー（導入展示）</t>
    <phoneticPr fontId="17"/>
  </si>
  <si>
    <t>・常設展示や企画展示へのきっかけとなる展示として、実物資料（厳密な温湿度管理が不要な資料等）展示などを行う。</t>
  </si>
  <si>
    <t>・縄文土器の集成展示、貝層断面or断面写真、貝塚出土貝殻など。</t>
  </si>
  <si>
    <t>展示準備室・備品倉庫</t>
  </si>
  <si>
    <t>・展示備品の保管用倉庫を備える。</t>
  </si>
  <si>
    <t>・バックヤードとの動線を確保する。</t>
  </si>
  <si>
    <t>【教育・普及】</t>
    <phoneticPr fontId="17"/>
  </si>
  <si>
    <t>講堂</t>
  </si>
  <si>
    <t>・映像・音響設備を備える。</t>
  </si>
  <si>
    <t>・２クラス同時に利用できる広さを確保する。</t>
  </si>
  <si>
    <t>・オンラインで各地を結んで会議などができる設備を備える。</t>
  </si>
  <si>
    <t>・講堂内に機材倉庫を設ける。</t>
  </si>
  <si>
    <t>・多様な利用に対応できるよう、部屋を3分割程度に分割できる可動間仕切を備える。</t>
  </si>
  <si>
    <t>・スクリーン、音響設備を設ける。</t>
  </si>
  <si>
    <t>活動ルーム</t>
    <phoneticPr fontId="17"/>
  </si>
  <si>
    <t>・作業机、ロッカー、コピー機等を備える。</t>
  </si>
  <si>
    <t>【史跡ガイダンス】</t>
  </si>
  <si>
    <t>・プロジェクター・モニターなどで案内・説明が可能なスペースとする。</t>
  </si>
  <si>
    <t>展望スペース（屋外）</t>
    <phoneticPr fontId="17"/>
  </si>
  <si>
    <t>【管理】</t>
  </si>
  <si>
    <t>館長室・応接室</t>
    <phoneticPr fontId="17"/>
  </si>
  <si>
    <t>・応接室を兼ねる</t>
  </si>
  <si>
    <t>・事務室と同室も可能とする。</t>
  </si>
  <si>
    <t>事務室</t>
    <phoneticPr fontId="17"/>
  </si>
  <si>
    <t>会議室</t>
    <phoneticPr fontId="17"/>
  </si>
  <si>
    <t>・事務職員やスタッフの会議を開催。10人程度の会議に対応する。</t>
  </si>
  <si>
    <t>インフォメーション</t>
  </si>
  <si>
    <t>・来館者の受付事務を行う。</t>
  </si>
  <si>
    <t>スタッフ室</t>
  </si>
  <si>
    <t>ガイド待機ルーム</t>
  </si>
  <si>
    <t>各展示室との円滑な動線を確保</t>
  </si>
  <si>
    <t>警備員室</t>
  </si>
  <si>
    <t>・セキュリティ設備のほか、警備員の休憩スペースも備える</t>
  </si>
  <si>
    <t>湯沸室</t>
  </si>
  <si>
    <t>事務室に近接</t>
  </si>
  <si>
    <t>更衣室</t>
    <phoneticPr fontId="17"/>
  </si>
  <si>
    <t>・男女別に設ける。</t>
  </si>
  <si>
    <t>倉庫</t>
    <phoneticPr fontId="17"/>
  </si>
  <si>
    <t>ベビースペース</t>
  </si>
  <si>
    <t>・おむつ替え台及び授乳スペースを設ける。</t>
  </si>
  <si>
    <t>・プライバシーに配慮した計画とすること。</t>
  </si>
  <si>
    <t>・大人用ベッドを設ける。</t>
  </si>
  <si>
    <t>トイレ</t>
  </si>
  <si>
    <t>多機能トイレ</t>
  </si>
  <si>
    <t>・オストメイト対応とする。</t>
  </si>
  <si>
    <t>業務用トイレ</t>
  </si>
  <si>
    <t>【共用(電気・機械)】</t>
  </si>
  <si>
    <t>エントランスホール</t>
    <phoneticPr fontId="17"/>
  </si>
  <si>
    <t>廊下、階段</t>
    <phoneticPr fontId="17"/>
  </si>
  <si>
    <t>エレベーター</t>
  </si>
  <si>
    <t>・ストレッチャーと救急隊員が無理なく入れる面積のエレベーターを設置する。</t>
  </si>
  <si>
    <t>文化財用エレベータ</t>
  </si>
  <si>
    <t>・関係者用（人／荷物）・文化財専用のエレベータを設置する。</t>
  </si>
  <si>
    <t>・積載重量1.3ton以上、かご内寸法幅1.8ｍ以上・奥行2.4ｍ以上を確保する。</t>
  </si>
  <si>
    <t>・文化財用のエレベータは荷解き場に隣接。</t>
  </si>
  <si>
    <t>展示エリア　エレベータ</t>
    <phoneticPr fontId="17"/>
  </si>
  <si>
    <t>機械室</t>
  </si>
  <si>
    <t>・騒音、振動が発生する場合は展示室及び写場に隣接しない。</t>
  </si>
  <si>
    <t>飲食スペース・ミュージアムショップ</t>
    <phoneticPr fontId="17"/>
  </si>
  <si>
    <t>飲食スペース・ミュージアムショップ共通</t>
    <rPh sb="17" eb="19">
      <t>キョウツウ</t>
    </rPh>
    <phoneticPr fontId="17"/>
  </si>
  <si>
    <t>・博物館とは構造上分離し、博物館と一体性のある意匠とすることを想定している。</t>
  </si>
  <si>
    <t>・来館者からの視認性を配慮した配置とすること。</t>
  </si>
  <si>
    <t>・博物館とは隣接配置とする。</t>
  </si>
  <si>
    <t>・営業に必要な什器備品、厨房機器等については事業者が整備する。</t>
  </si>
  <si>
    <t>・合計180㎡</t>
    <rPh sb="1" eb="3">
      <t>ゴウケイ</t>
    </rPh>
    <phoneticPr fontId="17"/>
  </si>
  <si>
    <t>飲食スペース</t>
    <phoneticPr fontId="17"/>
  </si>
  <si>
    <t>・乳幼児からお年寄りまで、多世代が快適に過ごせる空間とする。</t>
  </si>
  <si>
    <t>・食材のにおいが展示室等に拡散しないよう、しっかりとした排気機能を備え、設置場所も考慮する。</t>
  </si>
  <si>
    <t>・飲食スペースへの食材や廃棄物の搬出入は、開館時間中の来館者の動線と交錯させない。</t>
  </si>
  <si>
    <t>・合計150㎡</t>
    <rPh sb="1" eb="3">
      <t>ゴウケイ</t>
    </rPh>
    <phoneticPr fontId="17"/>
  </si>
  <si>
    <t>ミュージアムショップ</t>
    <phoneticPr fontId="17"/>
  </si>
  <si>
    <t>・合計30㎡</t>
    <rPh sb="1" eb="3">
      <t>ゴウケイ</t>
    </rPh>
    <phoneticPr fontId="17"/>
  </si>
  <si>
    <t>土器づくり工房（別棟）</t>
  </si>
  <si>
    <t>土器づくり工房</t>
  </si>
  <si>
    <t>・別棟とする。</t>
  </si>
  <si>
    <t>・保管室、作業台、乾燥棚、土器サンプル展示台、電気釜等を備える。</t>
    <phoneticPr fontId="16"/>
  </si>
  <si>
    <t>・合計50㎡</t>
    <rPh sb="1" eb="3">
      <t>ゴウケイ</t>
    </rPh>
    <phoneticPr fontId="17"/>
  </si>
  <si>
    <t>6．施設整備に関する要求水準</t>
    <phoneticPr fontId="2"/>
  </si>
  <si>
    <t>①配置計画</t>
    <phoneticPr fontId="2"/>
  </si>
  <si>
    <t>競争的対話に係る事前質問書</t>
    <rPh sb="0" eb="2">
      <t>キョウソウ</t>
    </rPh>
    <rPh sb="2" eb="3">
      <t>テキ</t>
    </rPh>
    <rPh sb="3" eb="5">
      <t>タイワ</t>
    </rPh>
    <rPh sb="6" eb="7">
      <t>カカ</t>
    </rPh>
    <rPh sb="8" eb="10">
      <t>ジゼン</t>
    </rPh>
    <rPh sb="10" eb="13">
      <t>シツモンショ</t>
    </rPh>
    <phoneticPr fontId="4"/>
  </si>
  <si>
    <t>特別史跡加曽利貝塚新博物館（仮称）整備・運営事業の入札参加資格について、以下のとおり質問書を提出します。</t>
    <rPh sb="0" eb="2">
      <t>トクベツ</t>
    </rPh>
    <rPh sb="2" eb="3">
      <t>シ</t>
    </rPh>
    <rPh sb="3" eb="4">
      <t>アト</t>
    </rPh>
    <rPh sb="4" eb="7">
      <t>カソリ</t>
    </rPh>
    <rPh sb="7" eb="9">
      <t>カイヅカ</t>
    </rPh>
    <rPh sb="9" eb="10">
      <t>シン</t>
    </rPh>
    <rPh sb="10" eb="13">
      <t>ハクブツカン</t>
    </rPh>
    <rPh sb="17" eb="19">
      <t>セイビ</t>
    </rPh>
    <rPh sb="20" eb="24">
      <t>ウンエイジギョウ</t>
    </rPh>
    <rPh sb="25" eb="27">
      <t>ニュウサツ</t>
    </rPh>
    <rPh sb="27" eb="31">
      <t>サンカシカク</t>
    </rPh>
    <phoneticPr fontId="4"/>
  </si>
  <si>
    <t>入札参加資格に関する質問書</t>
    <rPh sb="0" eb="2">
      <t>ニュウサツ</t>
    </rPh>
    <rPh sb="2" eb="4">
      <t>サンカ</t>
    </rPh>
    <rPh sb="4" eb="6">
      <t>シカク</t>
    </rPh>
    <rPh sb="7" eb="8">
      <t>カン</t>
    </rPh>
    <phoneticPr fontId="4"/>
  </si>
  <si>
    <t>00004</t>
  </si>
  <si>
    <t>00005</t>
  </si>
  <si>
    <t>00006</t>
  </si>
  <si>
    <t>モニタリング等実施要領</t>
    <rPh sb="6" eb="7">
      <t>トウ</t>
    </rPh>
    <rPh sb="7" eb="9">
      <t>ジッシ</t>
    </rPh>
    <phoneticPr fontId="1"/>
  </si>
  <si>
    <t>落札者決定基準</t>
    <rPh sb="0" eb="2">
      <t>ラクサツ</t>
    </rPh>
    <rPh sb="2" eb="3">
      <t>シャ</t>
    </rPh>
    <phoneticPr fontId="1"/>
  </si>
  <si>
    <t>様式集（Word）</t>
    <rPh sb="0" eb="3">
      <t>ヨウシキシュウ</t>
    </rPh>
    <phoneticPr fontId="1"/>
  </si>
  <si>
    <t>様式集（Excel）</t>
    <rPh sb="0" eb="3">
      <t>ヨウシキシュウ</t>
    </rPh>
    <phoneticPr fontId="1"/>
  </si>
  <si>
    <t>事業日程</t>
    <rPh sb="0" eb="4">
      <t>ジギョウニッテイ</t>
    </rPh>
    <phoneticPr fontId="1"/>
  </si>
  <si>
    <t>建設工事請負契約書（案）</t>
  </si>
  <si>
    <t>受注者が付保する保険</t>
    <rPh sb="0" eb="3">
      <t>ジュチュウシャ</t>
    </rPh>
    <rPh sb="4" eb="6">
      <t>フホ</t>
    </rPh>
    <rPh sb="8" eb="10">
      <t>ホケン</t>
    </rPh>
    <phoneticPr fontId="1"/>
  </si>
  <si>
    <t>委託料の算定及び支払方法</t>
    <rPh sb="0" eb="3">
      <t>イタクリョウ</t>
    </rPh>
    <rPh sb="4" eb="6">
      <t>サンテイ</t>
    </rPh>
    <rPh sb="6" eb="7">
      <t>オヨ</t>
    </rPh>
    <rPh sb="8" eb="12">
      <t>シハライホウホウ</t>
    </rPh>
    <phoneticPr fontId="1"/>
  </si>
  <si>
    <t>法令変更の場合の費用分担規定</t>
    <rPh sb="0" eb="4">
      <t>ホウレイヘンコウ</t>
    </rPh>
    <rPh sb="5" eb="7">
      <t>バアイ</t>
    </rPh>
    <rPh sb="8" eb="12">
      <t>ヒヨウブンタン</t>
    </rPh>
    <rPh sb="12" eb="14">
      <t>キテイ</t>
    </rPh>
    <phoneticPr fontId="1"/>
  </si>
  <si>
    <t>別紙1</t>
  </si>
  <si>
    <t>別紙1</t>
    <phoneticPr fontId="2"/>
  </si>
  <si>
    <t>別紙2</t>
  </si>
  <si>
    <t>別紙3</t>
  </si>
  <si>
    <t>別紙4</t>
  </si>
  <si>
    <t>別紙5</t>
  </si>
  <si>
    <t>別紙6</t>
  </si>
  <si>
    <t>別紙６</t>
    <rPh sb="0" eb="2">
      <t>ベッシ</t>
    </rPh>
    <phoneticPr fontId="4"/>
  </si>
  <si>
    <t>別紙１</t>
    <rPh sb="0" eb="2">
      <t>ベッシ</t>
    </rPh>
    <phoneticPr fontId="4"/>
  </si>
  <si>
    <t>別紙２</t>
    <rPh sb="0" eb="2">
      <t>ベッシ</t>
    </rPh>
    <phoneticPr fontId="4"/>
  </si>
  <si>
    <t>別紙３</t>
    <rPh sb="0" eb="2">
      <t>ベッシ</t>
    </rPh>
    <phoneticPr fontId="4"/>
  </si>
  <si>
    <t>別紙４</t>
    <rPh sb="0" eb="2">
      <t>ベッシ</t>
    </rPh>
    <phoneticPr fontId="4"/>
  </si>
  <si>
    <t>別紙５</t>
    <rPh sb="0" eb="2">
      <t>ベッシ</t>
    </rPh>
    <phoneticPr fontId="4"/>
  </si>
  <si>
    <t>提出書類の作成要領</t>
    <rPh sb="0" eb="2">
      <t>テイシュツ</t>
    </rPh>
    <rPh sb="2" eb="4">
      <t>ショルイ</t>
    </rPh>
    <rPh sb="5" eb="7">
      <t>サクセイ</t>
    </rPh>
    <phoneticPr fontId="1"/>
  </si>
  <si>
    <t>提出書類の記載要領及び様式一覧</t>
    <rPh sb="0" eb="4">
      <t>テイシュツショルイ</t>
    </rPh>
    <rPh sb="5" eb="9">
      <t>キサイヨウリョウ</t>
    </rPh>
    <rPh sb="9" eb="10">
      <t>オヨ</t>
    </rPh>
    <rPh sb="11" eb="13">
      <t>ヨウシキ</t>
    </rPh>
    <rPh sb="13" eb="15">
      <t>イチラン</t>
    </rPh>
    <phoneticPr fontId="1"/>
  </si>
  <si>
    <t>本事業における事業スキーム</t>
    <rPh sb="0" eb="1">
      <t>ホン</t>
    </rPh>
    <rPh sb="1" eb="3">
      <t>ジギョウ</t>
    </rPh>
    <rPh sb="7" eb="9">
      <t>ジギョウ</t>
    </rPh>
    <phoneticPr fontId="1"/>
  </si>
  <si>
    <t>本事業における事業区分</t>
    <rPh sb="0" eb="1">
      <t>ホン</t>
    </rPh>
    <rPh sb="1" eb="3">
      <t>ジギョウ</t>
    </rPh>
    <rPh sb="7" eb="9">
      <t>ジギョウ</t>
    </rPh>
    <rPh sb="9" eb="11">
      <t>クブン</t>
    </rPh>
    <phoneticPr fontId="1"/>
  </si>
  <si>
    <t>各用地で想定される整備内容</t>
    <phoneticPr fontId="2"/>
  </si>
  <si>
    <t>事業者が付保する保険</t>
    <phoneticPr fontId="1"/>
  </si>
  <si>
    <t>サービス対価の算定及び支払方法</t>
    <phoneticPr fontId="2"/>
  </si>
  <si>
    <t>モニタリング等実施要領</t>
    <phoneticPr fontId="2"/>
  </si>
  <si>
    <t>維持管理運営委託契約書（案）</t>
    <rPh sb="0" eb="4">
      <t>イジカンリ</t>
    </rPh>
    <rPh sb="4" eb="6">
      <t>ウンエイ</t>
    </rPh>
    <phoneticPr fontId="2"/>
  </si>
  <si>
    <t>定義集</t>
    <rPh sb="0" eb="3">
      <t>テイギシュウ</t>
    </rPh>
    <phoneticPr fontId="1"/>
  </si>
  <si>
    <t>基本協定書（案）【SPCを設立する場合】</t>
    <rPh sb="13" eb="15">
      <t>セツリツ</t>
    </rPh>
    <rPh sb="17" eb="19">
      <t>バアイ</t>
    </rPh>
    <phoneticPr fontId="2"/>
  </si>
  <si>
    <t>基本協定書（案）【SPCを設立しない場合】</t>
    <phoneticPr fontId="2"/>
  </si>
  <si>
    <t>基本契約書（案）【SPCを設立する場合】</t>
    <rPh sb="0" eb="2">
      <t>キホン</t>
    </rPh>
    <phoneticPr fontId="1"/>
  </si>
  <si>
    <t>基本契約書（案）【SPCを設立しない場合】</t>
    <rPh sb="0" eb="2">
      <t>キホン</t>
    </rPh>
    <phoneticPr fontId="1"/>
  </si>
  <si>
    <t>出資者保証書（SPCを設立する場合）</t>
    <rPh sb="0" eb="6">
      <t>シュッシシャホショウショ</t>
    </rPh>
    <rPh sb="11" eb="13">
      <t>セツリツ</t>
    </rPh>
    <rPh sb="15" eb="17">
      <t>バアイ</t>
    </rPh>
    <phoneticPr fontId="1"/>
  </si>
  <si>
    <t>事業日程　（共通）</t>
    <rPh sb="0" eb="4">
      <t>ジギョウニッテイ</t>
    </rPh>
    <rPh sb="6" eb="8">
      <t>キョウツウ</t>
    </rPh>
    <phoneticPr fontId="1"/>
  </si>
  <si>
    <t>各資料における記載内容については、以下の通りとすること。
＜入札説明書＞
　大項目：「ローマ数字．」のレベルを記載すること。
　中項目：「アラビア数字．」のレベルを記載すること。
　小項目：「（アラビア数字）」のレベルを記載すること。
　項目名：小項目の項目名を記載すること。
＜要求水準書＞
　大項目：「ローマ数字.」のレベルを記載すること。
　中項目：「アラビア数字．」のレベルを記載すること。
　小項目：「（アラビア数字）」のレベルを記載すること。
　項目名：小項目の項目名を記載すること。
＜落札者決定基準＞
　大項目：「ローマ数字．」のレベルを記載すること。
　中項目：「アラビア数字．」のレベルを記載すること。
　小項目：「（アラビア数字）」のレベルを記載すること。
　項目名：小項目の項目名を記載すること。
＜提出書類の作成要領＞
　大項目：「ローマ数字．」のレベルを記載すること。
　中項目：「アラビア数字．」のレベルを記載すること。
　小項目：「（アラビア数字）」のレベルを記載すること。
　項目名：小項目の項目名を記載すること。
＜基本協定・契約書（案）共通＞
　大項目：章を記載すること。
　中項目：条を記載すること。
　小項目：項を記載すること。
　項目名：条の（）内の見出しを記載すること。
＜別紙・別添資料・様式集共通＞
　大項目：空欄とすること。
　中項目：空欄とすること。
　小項目：空欄とすること。
　項目名：見出しや項目名を記載すること。</t>
    <rPh sb="0" eb="1">
      <t>カク</t>
    </rPh>
    <rPh sb="1" eb="3">
      <t>シリョウ</t>
    </rPh>
    <rPh sb="7" eb="9">
      <t>キサイ</t>
    </rPh>
    <rPh sb="9" eb="11">
      <t>ナイヨウ</t>
    </rPh>
    <rPh sb="17" eb="19">
      <t>イカ</t>
    </rPh>
    <rPh sb="20" eb="21">
      <t>トオ</t>
    </rPh>
    <rPh sb="38" eb="41">
      <t>ダイコウモク</t>
    </rPh>
    <rPh sb="46" eb="48">
      <t>スウジ</t>
    </rPh>
    <rPh sb="55" eb="57">
      <t>キサイ</t>
    </rPh>
    <rPh sb="64" eb="65">
      <t>チュウ</t>
    </rPh>
    <rPh sb="65" eb="67">
      <t>コウモク</t>
    </rPh>
    <rPh sb="73" eb="75">
      <t>スウジ</t>
    </rPh>
    <rPh sb="82" eb="84">
      <t>キサイ</t>
    </rPh>
    <rPh sb="91" eb="94">
      <t>ショウコウモク</t>
    </rPh>
    <rPh sb="101" eb="103">
      <t>スウジ</t>
    </rPh>
    <rPh sb="110" eb="112">
      <t>キサイ</t>
    </rPh>
    <rPh sb="119" eb="121">
      <t>コウモク</t>
    </rPh>
    <rPh sb="121" eb="122">
      <t>メイ</t>
    </rPh>
    <rPh sb="123" eb="126">
      <t>ショウコウモク</t>
    </rPh>
    <rPh sb="127" eb="129">
      <t>コウモク</t>
    </rPh>
    <rPh sb="129" eb="130">
      <t>メイ</t>
    </rPh>
    <rPh sb="131" eb="133">
      <t>キサイ</t>
    </rPh>
    <rPh sb="157" eb="159">
      <t>スウジ</t>
    </rPh>
    <rPh sb="184" eb="186">
      <t>スウジ</t>
    </rPh>
    <rPh sb="225" eb="227">
      <t>シリョウ</t>
    </rPh>
    <rPh sb="248" eb="250">
      <t>ギョウム</t>
    </rPh>
    <rPh sb="480" eb="484">
      <t>キホンキョウテイ</t>
    </rPh>
    <rPh sb="485" eb="488">
      <t>ケイヤクショ</t>
    </rPh>
    <rPh sb="489" eb="490">
      <t>アン</t>
    </rPh>
    <rPh sb="491" eb="493">
      <t>キョウツウ</t>
    </rPh>
    <rPh sb="565" eb="567">
      <t>ベッシ</t>
    </rPh>
    <rPh sb="573" eb="576">
      <t>ヨウシキシュウ</t>
    </rPh>
    <rPh sb="576" eb="578">
      <t>キョウツウ</t>
    </rPh>
    <phoneticPr fontId="4"/>
  </si>
  <si>
    <t>ある一つの主旨の質問について当てはまる質問対象箇所が入札説明書等を通じて複数ある場合には、そのうち最も前に記載されている箇所のみを質問対象箇所として記載すること。</t>
    <rPh sb="2" eb="3">
      <t>ヒト</t>
    </rPh>
    <rPh sb="5" eb="7">
      <t>シュシ</t>
    </rPh>
    <rPh sb="8" eb="10">
      <t>シツモン</t>
    </rPh>
    <rPh sb="14" eb="15">
      <t>ア</t>
    </rPh>
    <rPh sb="19" eb="21">
      <t>シツモン</t>
    </rPh>
    <rPh sb="21" eb="25">
      <t>タイショウカショ</t>
    </rPh>
    <rPh sb="26" eb="28">
      <t>ニュウサツ</t>
    </rPh>
    <rPh sb="28" eb="31">
      <t>セツメイショ</t>
    </rPh>
    <rPh sb="31" eb="32">
      <t>トウ</t>
    </rPh>
    <rPh sb="33" eb="34">
      <t>ツウ</t>
    </rPh>
    <rPh sb="36" eb="38">
      <t>フクスウ</t>
    </rPh>
    <rPh sb="40" eb="42">
      <t>バアイ</t>
    </rPh>
    <rPh sb="49" eb="50">
      <t>モット</t>
    </rPh>
    <rPh sb="51" eb="52">
      <t>マエ</t>
    </rPh>
    <rPh sb="53" eb="55">
      <t>キサイ</t>
    </rPh>
    <rPh sb="60" eb="62">
      <t>カショ</t>
    </rPh>
    <rPh sb="65" eb="67">
      <t>シツモン</t>
    </rPh>
    <rPh sb="67" eb="71">
      <t>タイショウカシモ</t>
    </rPh>
    <rPh sb="74" eb="76">
      <t>クコウ</t>
    </rPh>
    <phoneticPr fontId="4"/>
  </si>
  <si>
    <t>本様式にはあくまで質問のみを記載すること。入札参加資格に関する事項については、「様式3-1入札参加資格に関する質問書」に記載することとし、「様式3-2入札説明書に関する質問書」には一切記載しないこと。</t>
    <rPh sb="0" eb="1">
      <t>ホン</t>
    </rPh>
    <rPh sb="1" eb="3">
      <t>ヨウシキ</t>
    </rPh>
    <rPh sb="9" eb="11">
      <t>シツモン</t>
    </rPh>
    <rPh sb="14" eb="16">
      <t>キサイ</t>
    </rPh>
    <phoneticPr fontId="4"/>
  </si>
  <si>
    <t>dummy</t>
    <phoneticPr fontId="2"/>
  </si>
  <si>
    <t>⑫昇降機設備</t>
    <phoneticPr fontId="2"/>
  </si>
  <si>
    <t>入札説明書　本文　</t>
  </si>
  <si>
    <t>別紙１　本事業における事業スキーム</t>
  </si>
  <si>
    <t>別紙２　本事業における事業区分</t>
  </si>
  <si>
    <t>別紙３　各用地で想定される整備内容</t>
  </si>
  <si>
    <t>別紙４　事業者が付保する保険</t>
  </si>
  <si>
    <t>別紙５　サービス対価の算定及び支払方法</t>
  </si>
  <si>
    <t>別紙６　モニタリング等実施要領</t>
  </si>
  <si>
    <t>要求水準書　本文　</t>
  </si>
  <si>
    <t>別添資料１　各室諸元表 </t>
  </si>
  <si>
    <t>別添資料２　各室相関図</t>
  </si>
  <si>
    <t>別添資料３　什器・備品リスト </t>
  </si>
  <si>
    <t>別添資料４　土壌汚染調査分析結果報告書</t>
  </si>
  <si>
    <t>別添資料５　地質調査結果報告書</t>
  </si>
  <si>
    <t>別添資料６　旧小倉浄化センター解体範囲図</t>
  </si>
  <si>
    <t>別添資料７　地歴調査結果報告書</t>
  </si>
  <si>
    <t>別添資料８　上水道配管図</t>
  </si>
  <si>
    <t>別添資料９　下水道台帳</t>
  </si>
  <si>
    <t>別添資料１０　展示ケース共通要求水準</t>
  </si>
  <si>
    <t>別添資料１１　敷地測量図</t>
  </si>
  <si>
    <t>別添資料１２　前面道路の整備範囲図</t>
  </si>
  <si>
    <t>別添資料１３　新博物館から特別史跡までのアクセスルート計画図</t>
  </si>
  <si>
    <t>別添資料１４　警備条件に関する資料</t>
  </si>
  <si>
    <t>別添資料１５　展示計画概要</t>
  </si>
  <si>
    <t>別添資料16　展示設計・施工業務に関する要求水準</t>
  </si>
  <si>
    <t>別添資料１７　開館準備業務に関する要求水準 </t>
  </si>
  <si>
    <t>別添資料１８　運営業務に関する要求水準 </t>
  </si>
  <si>
    <t>別添資料１９　行政財産貸付料・使用料の考え方 </t>
  </si>
  <si>
    <t>別添資料２０　成果品等リスト</t>
  </si>
  <si>
    <t>落札者決定基準　</t>
  </si>
  <si>
    <t>提出書類の作成要領　</t>
  </si>
  <si>
    <t>別紙1　提出書類の記載要領及び様式一覧</t>
  </si>
  <si>
    <t>様式集（Word）　</t>
  </si>
  <si>
    <t>様式集（Excel）　</t>
  </si>
  <si>
    <t>基本協定書（案）【SPCを設立する場合】　</t>
  </si>
  <si>
    <t>別紙1　出資者保証書（SPCを設立する場合）</t>
  </si>
  <si>
    <t>基本協定書（案）【SPCを設立しない場合】　</t>
  </si>
  <si>
    <t>基本契約書（案）【SPCを設立する場合】　</t>
  </si>
  <si>
    <t>基本契約書（案）【SPCを設立しない場合】　</t>
  </si>
  <si>
    <t>別紙1　事業日程　（共通）</t>
  </si>
  <si>
    <t>建設工事請負契約書（案）　</t>
  </si>
  <si>
    <t>維持管理運営委託契約書（案）　</t>
  </si>
  <si>
    <t>別紙1　定義集</t>
  </si>
  <si>
    <t>別紙2　事業日程</t>
  </si>
  <si>
    <t>別紙3　受注者が付保する保険</t>
  </si>
  <si>
    <t>別紙4　委託料の算定及び支払方法</t>
  </si>
  <si>
    <t>別紙5　モニタリング等実施要領</t>
  </si>
  <si>
    <t>別紙6　法令変更の場合の費用分担規定</t>
  </si>
  <si>
    <t>別紙7　不可抗力の場合の費用分担規定</t>
  </si>
  <si>
    <t>00000</t>
  </si>
  <si>
    <t>00001</t>
  </si>
  <si>
    <t>00002</t>
  </si>
  <si>
    <t>00003</t>
  </si>
  <si>
    <t>特別史跡加曽利貝塚新博物館（仮称）の整備・運営事業</t>
    <phoneticPr fontId="4"/>
  </si>
  <si>
    <t>【様式６－２】</t>
    <rPh sb="1" eb="3">
      <t>ヨウシキ</t>
    </rPh>
    <phoneticPr fontId="4"/>
  </si>
  <si>
    <t>市からのサービス対価</t>
    <rPh sb="0" eb="1">
      <t>シ</t>
    </rPh>
    <rPh sb="8" eb="10">
      <t>タイカ</t>
    </rPh>
    <phoneticPr fontId="2"/>
  </si>
  <si>
    <t>開館準備業務の対価</t>
    <rPh sb="0" eb="4">
      <t>カイカンジュンビ</t>
    </rPh>
    <rPh sb="4" eb="6">
      <t>ギョウム</t>
    </rPh>
    <phoneticPr fontId="2"/>
  </si>
  <si>
    <t>開館準備業務費</t>
    <rPh sb="0" eb="2">
      <t>カイカン</t>
    </rPh>
    <rPh sb="2" eb="4">
      <t>ジュンビ</t>
    </rPh>
    <rPh sb="4" eb="6">
      <t>ギョウム</t>
    </rPh>
    <rPh sb="6" eb="7">
      <t>ヒ</t>
    </rPh>
    <phoneticPr fontId="2"/>
  </si>
  <si>
    <t>維持管理業務費</t>
    <rPh sb="0" eb="2">
      <t>イジ</t>
    </rPh>
    <rPh sb="2" eb="4">
      <t>カンリ</t>
    </rPh>
    <rPh sb="4" eb="6">
      <t>ギョウム</t>
    </rPh>
    <rPh sb="6" eb="7">
      <t>ヒ</t>
    </rPh>
    <phoneticPr fontId="2"/>
  </si>
  <si>
    <t>警備業務費</t>
    <rPh sb="0" eb="2">
      <t>ケイビ</t>
    </rPh>
    <rPh sb="2" eb="4">
      <t>ギョウム</t>
    </rPh>
    <rPh sb="4" eb="5">
      <t>ヒ</t>
    </rPh>
    <phoneticPr fontId="2"/>
  </si>
  <si>
    <t>光熱水費等</t>
    <rPh sb="0" eb="4">
      <t>コウネツスイヒ</t>
    </rPh>
    <rPh sb="4" eb="5">
      <t>トウ</t>
    </rPh>
    <phoneticPr fontId="2"/>
  </si>
  <si>
    <t>運営業務費</t>
    <rPh sb="0" eb="4">
      <t>ウンエイギョウム</t>
    </rPh>
    <rPh sb="4" eb="5">
      <t>ヒ</t>
    </rPh>
    <phoneticPr fontId="2"/>
  </si>
  <si>
    <t>付帯事業に係る費用</t>
    <rPh sb="0" eb="2">
      <t>フタイ</t>
    </rPh>
    <rPh sb="2" eb="4">
      <t>ジギョウ</t>
    </rPh>
    <rPh sb="5" eb="6">
      <t>カカ</t>
    </rPh>
    <rPh sb="7" eb="9">
      <t>ヒヨウ</t>
    </rPh>
    <phoneticPr fontId="2"/>
  </si>
  <si>
    <t>任意事業に係る費用</t>
    <rPh sb="0" eb="2">
      <t>ニンイ</t>
    </rPh>
    <rPh sb="2" eb="4">
      <t>ジギョウ</t>
    </rPh>
    <rPh sb="5" eb="6">
      <t>カカ</t>
    </rPh>
    <rPh sb="7" eb="9">
      <t>ヒヨウ</t>
    </rPh>
    <phoneticPr fontId="2"/>
  </si>
  <si>
    <t>運営事務業務費</t>
    <rPh sb="0" eb="2">
      <t>ウンエイ</t>
    </rPh>
    <rPh sb="2" eb="4">
      <t>ジム</t>
    </rPh>
    <rPh sb="4" eb="6">
      <t>ギョウム</t>
    </rPh>
    <rPh sb="6" eb="7">
      <t>ヒ</t>
    </rPh>
    <phoneticPr fontId="2"/>
  </si>
  <si>
    <t>情報公開・発信・プロモーション業務費</t>
    <rPh sb="0" eb="2">
      <t>ジョウホウ</t>
    </rPh>
    <rPh sb="2" eb="4">
      <t>コウカイ</t>
    </rPh>
    <rPh sb="5" eb="7">
      <t>ハッシン</t>
    </rPh>
    <rPh sb="15" eb="17">
      <t>ギョウム</t>
    </rPh>
    <rPh sb="17" eb="18">
      <t>ヒ</t>
    </rPh>
    <phoneticPr fontId="2"/>
  </si>
  <si>
    <t>教育普及業務費</t>
    <rPh sb="0" eb="2">
      <t>キョウイク</t>
    </rPh>
    <rPh sb="2" eb="4">
      <t>フキュウ</t>
    </rPh>
    <rPh sb="4" eb="6">
      <t>ギョウム</t>
    </rPh>
    <rPh sb="6" eb="7">
      <t>ヒ</t>
    </rPh>
    <phoneticPr fontId="2"/>
  </si>
  <si>
    <t>展示業務費</t>
    <rPh sb="0" eb="2">
      <t>テンジ</t>
    </rPh>
    <rPh sb="2" eb="4">
      <t>ギョウム</t>
    </rPh>
    <rPh sb="4" eb="5">
      <t>ヒ</t>
    </rPh>
    <phoneticPr fontId="2"/>
  </si>
  <si>
    <t>調査研究業務費</t>
    <rPh sb="0" eb="2">
      <t>チョウサ</t>
    </rPh>
    <rPh sb="2" eb="4">
      <t>ケンキュウ</t>
    </rPh>
    <rPh sb="4" eb="6">
      <t>ギョウム</t>
    </rPh>
    <rPh sb="6" eb="7">
      <t>ヒ</t>
    </rPh>
    <phoneticPr fontId="2"/>
  </si>
  <si>
    <t>環境衛生管理業務費</t>
    <rPh sb="6" eb="8">
      <t>ギョウム</t>
    </rPh>
    <phoneticPr fontId="2"/>
  </si>
  <si>
    <t>清掃業務費</t>
    <rPh sb="0" eb="2">
      <t>セイソウ</t>
    </rPh>
    <rPh sb="2" eb="4">
      <t>ギョウム</t>
    </rPh>
    <rPh sb="4" eb="5">
      <t>ヒ</t>
    </rPh>
    <phoneticPr fontId="2"/>
  </si>
  <si>
    <t>修繕業務費</t>
    <rPh sb="0" eb="2">
      <t>シュウゼン</t>
    </rPh>
    <rPh sb="2" eb="4">
      <t>ギョウム</t>
    </rPh>
    <rPh sb="4" eb="5">
      <t>ヒ</t>
    </rPh>
    <phoneticPr fontId="2"/>
  </si>
  <si>
    <t>運転・監視及び日常点検・保守業務費</t>
    <rPh sb="0" eb="2">
      <t>ウンテン</t>
    </rPh>
    <rPh sb="3" eb="5">
      <t>カンシ</t>
    </rPh>
    <rPh sb="5" eb="6">
      <t>オヨ</t>
    </rPh>
    <rPh sb="7" eb="9">
      <t>ニチジョウ</t>
    </rPh>
    <rPh sb="9" eb="11">
      <t>テンケン</t>
    </rPh>
    <rPh sb="12" eb="14">
      <t>ホシュ</t>
    </rPh>
    <rPh sb="14" eb="16">
      <t>ギョウム</t>
    </rPh>
    <rPh sb="16" eb="17">
      <t>ヒ</t>
    </rPh>
    <phoneticPr fontId="2"/>
  </si>
  <si>
    <t>定期点検等及び保守業務費費</t>
    <rPh sb="12" eb="13">
      <t>ヒ</t>
    </rPh>
    <phoneticPr fontId="2"/>
  </si>
  <si>
    <t>開館までの施設の維持管理業務費</t>
    <rPh sb="0" eb="2">
      <t>カイカン</t>
    </rPh>
    <rPh sb="5" eb="7">
      <t>シセツ</t>
    </rPh>
    <rPh sb="8" eb="10">
      <t>イジ</t>
    </rPh>
    <rPh sb="10" eb="12">
      <t>カンリ</t>
    </rPh>
    <rPh sb="12" eb="14">
      <t>ギョウム</t>
    </rPh>
    <rPh sb="14" eb="15">
      <t>ヒ</t>
    </rPh>
    <phoneticPr fontId="2"/>
  </si>
  <si>
    <t>事務所及び収蔵品等の移転業務費</t>
    <phoneticPr fontId="2"/>
  </si>
  <si>
    <t>配布物準備・職員研修費</t>
    <rPh sb="0" eb="2">
      <t>ハイフ</t>
    </rPh>
    <rPh sb="2" eb="3">
      <t>ブツ</t>
    </rPh>
    <rPh sb="3" eb="5">
      <t>ジュンビ</t>
    </rPh>
    <rPh sb="6" eb="8">
      <t>ショクイン</t>
    </rPh>
    <rPh sb="8" eb="10">
      <t>ケンシュウ</t>
    </rPh>
    <rPh sb="10" eb="11">
      <t>ヒ</t>
    </rPh>
    <phoneticPr fontId="2"/>
  </si>
  <si>
    <t>開館前の広報業務費</t>
    <rPh sb="6" eb="8">
      <t>ギョウム</t>
    </rPh>
    <phoneticPr fontId="2"/>
  </si>
  <si>
    <t>利用者対応業務費</t>
    <phoneticPr fontId="2"/>
  </si>
  <si>
    <t>展示制作・準備業務費</t>
    <phoneticPr fontId="2"/>
  </si>
  <si>
    <t>施設を支える方々とのネットワーク構築業務費</t>
    <phoneticPr fontId="2"/>
  </si>
  <si>
    <r>
      <t>キャッシュフロー計算書</t>
    </r>
    <r>
      <rPr>
        <sz val="10"/>
        <color rgb="FFFF0000"/>
        <rFont val="BIZ UDゴシック"/>
        <family val="3"/>
        <charset val="128"/>
      </rPr>
      <t>（※SPCを設立する場合）</t>
    </r>
    <rPh sb="8" eb="11">
      <t>ケイサンショ</t>
    </rPh>
    <phoneticPr fontId="2"/>
  </si>
  <si>
    <t>損益計算書（維持管理及び運営業務等）</t>
    <rPh sb="0" eb="2">
      <t>ソンエキ</t>
    </rPh>
    <rPh sb="2" eb="5">
      <t>ケイサンショ</t>
    </rPh>
    <rPh sb="6" eb="10">
      <t>イジカンリ</t>
    </rPh>
    <rPh sb="10" eb="11">
      <t>オヨ</t>
    </rPh>
    <rPh sb="12" eb="14">
      <t>ウンエイ</t>
    </rPh>
    <rPh sb="14" eb="16">
      <t>ギョウム</t>
    </rPh>
    <rPh sb="16" eb="17">
      <t>トウ</t>
    </rPh>
    <phoneticPr fontId="2"/>
  </si>
  <si>
    <t>SPC関連費用（※SPCを設立する場合）</t>
    <rPh sb="3" eb="5">
      <t>カンレン</t>
    </rPh>
    <rPh sb="5" eb="7">
      <t>ヒヨウ</t>
    </rPh>
    <phoneticPr fontId="2"/>
  </si>
  <si>
    <t>収益</t>
    <rPh sb="0" eb="2">
      <t>シュウエキ</t>
    </rPh>
    <phoneticPr fontId="2"/>
  </si>
  <si>
    <t>費用</t>
    <rPh sb="0" eb="2">
      <t>ヒヨウ</t>
    </rPh>
    <phoneticPr fontId="2"/>
  </si>
  <si>
    <r>
      <t>貸借対照表</t>
    </r>
    <r>
      <rPr>
        <sz val="10"/>
        <color rgb="FFFF0000"/>
        <rFont val="BIZ UDゴシック"/>
        <family val="3"/>
        <charset val="128"/>
      </rPr>
      <t>（※SPCを設立する場合）</t>
    </r>
    <rPh sb="0" eb="5">
      <t>タイシャクタイショウヒョウ</t>
    </rPh>
    <rPh sb="11" eb="13">
      <t>セツリツ</t>
    </rPh>
    <rPh sb="15" eb="17">
      <t>バアイ</t>
    </rPh>
    <phoneticPr fontId="2"/>
  </si>
  <si>
    <t>（単位：千円）</t>
    <rPh sb="1" eb="3">
      <t>タンイ</t>
    </rPh>
    <rPh sb="4" eb="5">
      <t>セン</t>
    </rPh>
    <rPh sb="5" eb="6">
      <t>エン</t>
    </rPh>
    <phoneticPr fontId="2"/>
  </si>
  <si>
    <t>費用</t>
    <rPh sb="0" eb="2">
      <t>ヒヨウ</t>
    </rPh>
    <phoneticPr fontId="35"/>
  </si>
  <si>
    <t>収支</t>
    <rPh sb="0" eb="2">
      <t>シュウシ</t>
    </rPh>
    <phoneticPr fontId="35"/>
  </si>
  <si>
    <t>附帯事業</t>
    <rPh sb="0" eb="4">
      <t>フタイジギョウ</t>
    </rPh>
    <phoneticPr fontId="35"/>
  </si>
  <si>
    <t>サービス対価の内訳書（設計・建設業務の対価）</t>
    <rPh sb="4" eb="6">
      <t>タイカ</t>
    </rPh>
    <rPh sb="11" eb="13">
      <t>セッケイ</t>
    </rPh>
    <rPh sb="14" eb="16">
      <t>ケンセツ</t>
    </rPh>
    <rPh sb="16" eb="18">
      <t>ギョウム</t>
    </rPh>
    <rPh sb="19" eb="21">
      <t>タイカ</t>
    </rPh>
    <phoneticPr fontId="2"/>
  </si>
  <si>
    <t>サービス対価の内訳書（開館準備業務の対価、維持管理及び運営業務の対価）</t>
    <rPh sb="4" eb="6">
      <t>タイカ</t>
    </rPh>
    <rPh sb="11" eb="15">
      <t>カイカンジュンビ</t>
    </rPh>
    <rPh sb="15" eb="17">
      <t>ギョウム</t>
    </rPh>
    <rPh sb="18" eb="20">
      <t>タイカ</t>
    </rPh>
    <rPh sb="21" eb="25">
      <t>イジカンリ</t>
    </rPh>
    <rPh sb="25" eb="26">
      <t>オヨ</t>
    </rPh>
    <rPh sb="27" eb="29">
      <t>ウンエイ</t>
    </rPh>
    <rPh sb="29" eb="31">
      <t>ギョウム</t>
    </rPh>
    <rPh sb="32" eb="34">
      <t>タイカ</t>
    </rPh>
    <phoneticPr fontId="2"/>
  </si>
  <si>
    <t>任意事業</t>
    <rPh sb="0" eb="2">
      <t>ニンイ</t>
    </rPh>
    <rPh sb="2" eb="4">
      <t>ジギョウ</t>
    </rPh>
    <phoneticPr fontId="35"/>
  </si>
  <si>
    <t>・必要に応じて項目を追加・細分化して作成すること。</t>
    <phoneticPr fontId="2"/>
  </si>
  <si>
    <t>【作成要領】</t>
    <rPh sb="1" eb="3">
      <t>サクセイ</t>
    </rPh>
    <rPh sb="3" eb="5">
      <t>ヨウリョウ</t>
    </rPh>
    <phoneticPr fontId="2"/>
  </si>
  <si>
    <t>収益</t>
    <rPh sb="0" eb="2">
      <t>シュウエキ</t>
    </rPh>
    <phoneticPr fontId="35"/>
  </si>
  <si>
    <t>飲食スペースの事業収入</t>
    <phoneticPr fontId="2"/>
  </si>
  <si>
    <t>ミュージアムショップの事業収入</t>
    <phoneticPr fontId="2"/>
  </si>
  <si>
    <t>光熱水費等</t>
    <phoneticPr fontId="2"/>
  </si>
  <si>
    <t>行政財産貸付料</t>
    <phoneticPr fontId="2"/>
  </si>
  <si>
    <t>(単位：千円）</t>
    <phoneticPr fontId="2"/>
  </si>
  <si>
    <t>合計</t>
    <rPh sb="0" eb="2">
      <t>ゴウケイ</t>
    </rPh>
    <phoneticPr fontId="2"/>
  </si>
  <si>
    <t>工事監理業務費</t>
    <rPh sb="0" eb="2">
      <t>コウジ</t>
    </rPh>
    <rPh sb="2" eb="4">
      <t>カンリ</t>
    </rPh>
    <rPh sb="4" eb="6">
      <t>ギョウム</t>
    </rPh>
    <rPh sb="6" eb="7">
      <t>ヒ</t>
    </rPh>
    <phoneticPr fontId="2"/>
  </si>
  <si>
    <t>建築工事費</t>
    <rPh sb="0" eb="2">
      <t>ケンチク</t>
    </rPh>
    <rPh sb="2" eb="4">
      <t>コウジ</t>
    </rPh>
    <rPh sb="4" eb="5">
      <t>ヒ</t>
    </rPh>
    <phoneticPr fontId="2"/>
  </si>
  <si>
    <t>外構工事費</t>
    <rPh sb="0" eb="2">
      <t>ガイコウ</t>
    </rPh>
    <rPh sb="2" eb="4">
      <t>コウジ</t>
    </rPh>
    <rPh sb="4" eb="5">
      <t>ヒ</t>
    </rPh>
    <phoneticPr fontId="2"/>
  </si>
  <si>
    <t>共通費</t>
    <rPh sb="0" eb="2">
      <t>キョウツウ</t>
    </rPh>
    <rPh sb="2" eb="3">
      <t>ヒ</t>
    </rPh>
    <phoneticPr fontId="2"/>
  </si>
  <si>
    <t>合計（税抜）</t>
    <rPh sb="0" eb="2">
      <t>ゴウケイ</t>
    </rPh>
    <rPh sb="3" eb="5">
      <t>ゼイヌキ</t>
    </rPh>
    <phoneticPr fontId="2"/>
  </si>
  <si>
    <t>消費税及び地方消費税</t>
    <rPh sb="0" eb="3">
      <t>ショウヒゼイ</t>
    </rPh>
    <rPh sb="3" eb="4">
      <t>オヨ</t>
    </rPh>
    <rPh sb="5" eb="7">
      <t>チホウ</t>
    </rPh>
    <rPh sb="7" eb="10">
      <t>ショウヒゼイ</t>
    </rPh>
    <phoneticPr fontId="2"/>
  </si>
  <si>
    <t>合計（税込）</t>
    <rPh sb="0" eb="2">
      <t>ゴウケイ</t>
    </rPh>
    <rPh sb="3" eb="5">
      <t>ゼイコミ</t>
    </rPh>
    <phoneticPr fontId="2"/>
  </si>
  <si>
    <t>【提案書作成要領】</t>
    <rPh sb="1" eb="4">
      <t>テイアンショ</t>
    </rPh>
    <rPh sb="4" eb="6">
      <t>サクセイ</t>
    </rPh>
    <rPh sb="6" eb="8">
      <t>ヨウリョウ</t>
    </rPh>
    <phoneticPr fontId="2"/>
  </si>
  <si>
    <t>・「消費税及び地方消費税」の税率は10％で計算すること。</t>
    <rPh sb="2" eb="5">
      <t>ショウヒゼイ</t>
    </rPh>
    <rPh sb="5" eb="6">
      <t>オヨ</t>
    </rPh>
    <rPh sb="7" eb="9">
      <t>チホウ</t>
    </rPh>
    <rPh sb="9" eb="12">
      <t>ショウヒゼイ</t>
    </rPh>
    <rPh sb="14" eb="16">
      <t>ゼイリツ</t>
    </rPh>
    <rPh sb="21" eb="23">
      <t>ケイサン</t>
    </rPh>
    <phoneticPr fontId="2"/>
  </si>
  <si>
    <t>基本設計費</t>
    <rPh sb="0" eb="2">
      <t>キホン</t>
    </rPh>
    <rPh sb="2" eb="4">
      <t>セッケイ</t>
    </rPh>
    <rPh sb="4" eb="5">
      <t>ヒ</t>
    </rPh>
    <phoneticPr fontId="4"/>
  </si>
  <si>
    <t>共通仮設費</t>
    <rPh sb="0" eb="2">
      <t>キョウツウ</t>
    </rPh>
    <rPh sb="2" eb="4">
      <t>カセツ</t>
    </rPh>
    <rPh sb="4" eb="5">
      <t>ヒ</t>
    </rPh>
    <phoneticPr fontId="4"/>
  </si>
  <si>
    <t>現場管理費</t>
    <rPh sb="0" eb="2">
      <t>ゲンバ</t>
    </rPh>
    <rPh sb="2" eb="5">
      <t>カンリヒ</t>
    </rPh>
    <phoneticPr fontId="4"/>
  </si>
  <si>
    <t>一般管理費</t>
    <rPh sb="0" eb="2">
      <t>イッパン</t>
    </rPh>
    <rPh sb="2" eb="5">
      <t>カンリヒ</t>
    </rPh>
    <phoneticPr fontId="4"/>
  </si>
  <si>
    <t>設計業務費</t>
    <rPh sb="0" eb="2">
      <t>セッケイ</t>
    </rPh>
    <rPh sb="2" eb="4">
      <t>ギョウム</t>
    </rPh>
    <rPh sb="4" eb="5">
      <t>ヒ</t>
    </rPh>
    <phoneticPr fontId="2"/>
  </si>
  <si>
    <t>調査費</t>
    <rPh sb="0" eb="3">
      <t>チョウサヒ</t>
    </rPh>
    <phoneticPr fontId="4"/>
  </si>
  <si>
    <t>建設業務費</t>
    <rPh sb="0" eb="2">
      <t>ケンセツ</t>
    </rPh>
    <rPh sb="2" eb="4">
      <t>ギョウム</t>
    </rPh>
    <rPh sb="4" eb="5">
      <t>ヒ</t>
    </rPh>
    <phoneticPr fontId="2"/>
  </si>
  <si>
    <t>展示設計費</t>
    <rPh sb="0" eb="5">
      <t>テンジセッケイヒ</t>
    </rPh>
    <phoneticPr fontId="4"/>
  </si>
  <si>
    <t>展示施工費</t>
    <rPh sb="0" eb="2">
      <t>テンジ</t>
    </rPh>
    <rPh sb="2" eb="4">
      <t>セコウ</t>
    </rPh>
    <rPh sb="4" eb="5">
      <t>ヒ</t>
    </rPh>
    <phoneticPr fontId="4"/>
  </si>
  <si>
    <t>SPC設立費用</t>
    <rPh sb="3" eb="5">
      <t>セツリツ</t>
    </rPh>
    <rPh sb="5" eb="7">
      <t>ヒヨウ</t>
    </rPh>
    <phoneticPr fontId="2"/>
  </si>
  <si>
    <t>行政財産貸付料・使用料</t>
    <rPh sb="8" eb="11">
      <t>シヨウリョウ</t>
    </rPh>
    <phoneticPr fontId="2"/>
  </si>
  <si>
    <t>合計</t>
    <rPh sb="0" eb="2">
      <t>ゴウケイ</t>
    </rPh>
    <phoneticPr fontId="35"/>
  </si>
  <si>
    <t>・算出根拠欄には特記するべき積算根拠を記載すること。なお、積算根拠は任意の様式（A4、上限1枚）により別途提出しても構わない。</t>
    <rPh sb="1" eb="3">
      <t>サンシュツ</t>
    </rPh>
    <rPh sb="19" eb="21">
      <t>キサイ</t>
    </rPh>
    <rPh sb="29" eb="33">
      <t>セキサンコンキョ</t>
    </rPh>
    <rPh sb="34" eb="36">
      <t>ニンイ</t>
    </rPh>
    <rPh sb="37" eb="39">
      <t>ヨウシキ</t>
    </rPh>
    <rPh sb="43" eb="45">
      <t>ジョウゲン</t>
    </rPh>
    <rPh sb="46" eb="47">
      <t>マイ</t>
    </rPh>
    <rPh sb="51" eb="53">
      <t>ベット</t>
    </rPh>
    <rPh sb="53" eb="55">
      <t>テイシュツ</t>
    </rPh>
    <rPh sb="58" eb="59">
      <t>カマ</t>
    </rPh>
    <phoneticPr fontId="39"/>
  </si>
  <si>
    <t>・各費目については可能な限り詳細に記載すること。</t>
    <rPh sb="1" eb="4">
      <t>カクヒモク</t>
    </rPh>
    <rPh sb="9" eb="11">
      <t>カノウ</t>
    </rPh>
    <rPh sb="12" eb="13">
      <t>カギ</t>
    </rPh>
    <rPh sb="14" eb="16">
      <t>ショウサイ</t>
    </rPh>
    <rPh sb="17" eb="19">
      <t>キサイ</t>
    </rPh>
    <phoneticPr fontId="39"/>
  </si>
  <si>
    <t>・必要に応じて項目を追加・細分化して作成すること。</t>
    <phoneticPr fontId="39"/>
  </si>
  <si>
    <t>・計算式及び関数式がわかる形で保存のうえ提出すること。</t>
    <rPh sb="1" eb="3">
      <t>ケイサン</t>
    </rPh>
    <rPh sb="3" eb="4">
      <t>シキ</t>
    </rPh>
    <rPh sb="4" eb="5">
      <t>オヨ</t>
    </rPh>
    <rPh sb="6" eb="8">
      <t>カンスウ</t>
    </rPh>
    <rPh sb="8" eb="9">
      <t>シキ</t>
    </rPh>
    <rPh sb="13" eb="14">
      <t>カタチ</t>
    </rPh>
    <rPh sb="15" eb="17">
      <t>ホゾン</t>
    </rPh>
    <rPh sb="20" eb="22">
      <t>テイシュツ</t>
    </rPh>
    <phoneticPr fontId="39"/>
  </si>
  <si>
    <t>・他の様式と整合性を確保すること。</t>
    <rPh sb="1" eb="2">
      <t>タ</t>
    </rPh>
    <rPh sb="3" eb="5">
      <t>ヨウシキ</t>
    </rPh>
    <rPh sb="6" eb="9">
      <t>セイゴウセイ</t>
    </rPh>
    <rPh sb="10" eb="12">
      <t>カクホ</t>
    </rPh>
    <phoneticPr fontId="39"/>
  </si>
  <si>
    <t>・物価変動は見込まないこと。</t>
    <rPh sb="1" eb="3">
      <t>ブッカ</t>
    </rPh>
    <rPh sb="3" eb="5">
      <t>ヘンドウ</t>
    </rPh>
    <rPh sb="6" eb="8">
      <t>ミコ</t>
    </rPh>
    <phoneticPr fontId="39"/>
  </si>
  <si>
    <t>・金額は、円単位で入力し、千円単位で表示すること。なお、見やすさを考慮し、フォントサイズを変更しても構わない。</t>
    <phoneticPr fontId="39"/>
  </si>
  <si>
    <t>・A3版にて作成すること。</t>
    <rPh sb="3" eb="4">
      <t>バン</t>
    </rPh>
    <rPh sb="6" eb="8">
      <t>サクセイ</t>
    </rPh>
    <phoneticPr fontId="39"/>
  </si>
  <si>
    <t>・A3版にて作成すること。</t>
    <rPh sb="3" eb="4">
      <t>バン</t>
    </rPh>
    <rPh sb="6" eb="8">
      <t>サクセイ</t>
    </rPh>
    <phoneticPr fontId="2"/>
  </si>
  <si>
    <t>電気設備工事費</t>
    <phoneticPr fontId="2"/>
  </si>
  <si>
    <t>機械設備工事費</t>
    <rPh sb="0" eb="4">
      <t>キカイセツビ</t>
    </rPh>
    <rPh sb="4" eb="6">
      <t>コウジ</t>
    </rPh>
    <rPh sb="6" eb="7">
      <t>ヒ</t>
    </rPh>
    <phoneticPr fontId="2"/>
  </si>
  <si>
    <t>直接仮設工事</t>
    <rPh sb="0" eb="2">
      <t>チョクセツ</t>
    </rPh>
    <rPh sb="2" eb="4">
      <t>カセツ</t>
    </rPh>
    <rPh sb="4" eb="6">
      <t>コウジ</t>
    </rPh>
    <phoneticPr fontId="2"/>
  </si>
  <si>
    <t>土工事</t>
    <rPh sb="0" eb="3">
      <t>ドコウジ</t>
    </rPh>
    <phoneticPr fontId="4"/>
  </si>
  <si>
    <t>解体撤去工事費</t>
    <rPh sb="2" eb="4">
      <t>テッキョ</t>
    </rPh>
    <phoneticPr fontId="4"/>
  </si>
  <si>
    <t>雷保護設備工事</t>
    <rPh sb="0" eb="3">
      <t>カミナリホゴ</t>
    </rPh>
    <rPh sb="3" eb="5">
      <t>セツビ</t>
    </rPh>
    <rPh sb="5" eb="7">
      <t>コウジ</t>
    </rPh>
    <phoneticPr fontId="3"/>
  </si>
  <si>
    <t>受変電設備工事</t>
    <rPh sb="0" eb="3">
      <t>ジュヘンデン</t>
    </rPh>
    <phoneticPr fontId="39"/>
  </si>
  <si>
    <t>関連工事費</t>
    <rPh sb="0" eb="2">
      <t>カンレン</t>
    </rPh>
    <rPh sb="2" eb="4">
      <t>コウジ</t>
    </rPh>
    <rPh sb="4" eb="5">
      <t>ヒ</t>
    </rPh>
    <phoneticPr fontId="2"/>
  </si>
  <si>
    <t>工事監理費</t>
    <rPh sb="0" eb="4">
      <t>コウジカンリ</t>
    </rPh>
    <rPh sb="4" eb="5">
      <t>ヒ</t>
    </rPh>
    <phoneticPr fontId="4"/>
  </si>
  <si>
    <t>空気調和設備工事</t>
    <rPh sb="0" eb="2">
      <t>クウキ</t>
    </rPh>
    <rPh sb="2" eb="4">
      <t>チョウワ</t>
    </rPh>
    <rPh sb="4" eb="6">
      <t>セツビ</t>
    </rPh>
    <rPh sb="6" eb="8">
      <t>コウジ</t>
    </rPh>
    <phoneticPr fontId="3"/>
  </si>
  <si>
    <t>換気設備工事</t>
    <rPh sb="0" eb="6">
      <t>カンキセツビコウジ</t>
    </rPh>
    <phoneticPr fontId="2"/>
  </si>
  <si>
    <t>排煙設備工事</t>
    <rPh sb="0" eb="2">
      <t>ハイエン</t>
    </rPh>
    <rPh sb="2" eb="4">
      <t>セツビ</t>
    </rPh>
    <rPh sb="4" eb="6">
      <t>コウジ</t>
    </rPh>
    <phoneticPr fontId="2"/>
  </si>
  <si>
    <t>自動制御設備工事</t>
    <rPh sb="0" eb="4">
      <t>ジドウセイギョ</t>
    </rPh>
    <rPh sb="4" eb="6">
      <t>セツビ</t>
    </rPh>
    <rPh sb="6" eb="8">
      <t>コウジ</t>
    </rPh>
    <phoneticPr fontId="2"/>
  </si>
  <si>
    <t>コンクリート工事</t>
    <rPh sb="6" eb="8">
      <t>コウジ</t>
    </rPh>
    <phoneticPr fontId="2"/>
  </si>
  <si>
    <t>型枠工事</t>
    <rPh sb="0" eb="2">
      <t>カタワク</t>
    </rPh>
    <rPh sb="2" eb="4">
      <t>コウジ</t>
    </rPh>
    <phoneticPr fontId="2"/>
  </si>
  <si>
    <t>サービス対価Ｂ－１</t>
    <rPh sb="4" eb="6">
      <t>タイカ</t>
    </rPh>
    <phoneticPr fontId="2"/>
  </si>
  <si>
    <t>サービス対価Ｂ－２</t>
    <rPh sb="4" eb="6">
      <t>タイカ</t>
    </rPh>
    <phoneticPr fontId="2"/>
  </si>
  <si>
    <t>サービス対価Ｃ－１</t>
    <rPh sb="4" eb="6">
      <t>タイカ</t>
    </rPh>
    <phoneticPr fontId="2"/>
  </si>
  <si>
    <t>サービス対価Ｃ－２</t>
    <rPh sb="4" eb="6">
      <t>タイカ</t>
    </rPh>
    <phoneticPr fontId="2"/>
  </si>
  <si>
    <t>展示設計業務費</t>
    <rPh sb="0" eb="4">
      <t>テンジセッケイ</t>
    </rPh>
    <rPh sb="4" eb="6">
      <t>ギョウム</t>
    </rPh>
    <rPh sb="6" eb="7">
      <t>ヒ</t>
    </rPh>
    <phoneticPr fontId="2"/>
  </si>
  <si>
    <t>展示施工業務費</t>
    <rPh sb="0" eb="2">
      <t>テンジ</t>
    </rPh>
    <rPh sb="2" eb="4">
      <t>セコウ</t>
    </rPh>
    <rPh sb="4" eb="6">
      <t>ギョウム</t>
    </rPh>
    <rPh sb="6" eb="7">
      <t>ヒ</t>
    </rPh>
    <phoneticPr fontId="2"/>
  </si>
  <si>
    <t>・消費税及び地方消費税は含めないこと。なお、キャッシュフロー計算書、貸借対照表については消費税及び地方消費税を含めて記載することも構わない。</t>
    <rPh sb="1" eb="4">
      <t>ショウヒゼイ</t>
    </rPh>
    <rPh sb="4" eb="5">
      <t>オヨ</t>
    </rPh>
    <rPh sb="6" eb="8">
      <t>チホウ</t>
    </rPh>
    <rPh sb="8" eb="11">
      <t>ショウヒゼイ</t>
    </rPh>
    <rPh sb="12" eb="13">
      <t>フク</t>
    </rPh>
    <rPh sb="34" eb="36">
      <t>タイシャク</t>
    </rPh>
    <rPh sb="36" eb="39">
      <t>タイショウヒョウ</t>
    </rPh>
    <rPh sb="55" eb="56">
      <t>フク</t>
    </rPh>
    <rPh sb="58" eb="60">
      <t>キサイ</t>
    </rPh>
    <rPh sb="65" eb="66">
      <t>カマ</t>
    </rPh>
    <phoneticPr fontId="2"/>
  </si>
  <si>
    <t>居室間の配線スペースや分電盤に予備回路を設ける等、将来の拡張性を考慮し、機器更新に備えた計画とすること</t>
    <phoneticPr fontId="2"/>
  </si>
  <si>
    <t>視覚障害者への支援として、前面道路境界より建物内に至るまでの部分に、専用白杖の磁気式検出部を用いた音声誘導装置を設ける</t>
    <phoneticPr fontId="2"/>
  </si>
  <si>
    <t>新博物館建物に設置するサインとデザイン的整合を図るなど、事業全体として整合のとれたものとする</t>
    <phoneticPr fontId="2"/>
  </si>
  <si>
    <t>新博物館へのアプローチ空間として、歩行者・自転車・車両それぞれの安全な敷地への出入と整備施設への動線を整備する</t>
    <phoneticPr fontId="2"/>
  </si>
  <si>
    <t>敷地はA，B、C、Dの４区画とし、区画の変更は行わないこととする</t>
    <phoneticPr fontId="2"/>
  </si>
  <si>
    <t>小倉台駅から新博物館に至るまで、期待感を創出するような歩行者案内サイン等の設置を行う（別添資料12「前面道路の整備範囲図」を参照すること）</t>
    <phoneticPr fontId="2"/>
  </si>
  <si>
    <t>新博物館建物と土器づくり工房は別棟とする。</t>
    <phoneticPr fontId="2"/>
  </si>
  <si>
    <t>新博物館建物と飲食スペース・ミュージアムショップ建物は構造上分離した隣接配置とし、新博物館と一体性のある意匠とすることを想定している</t>
    <phoneticPr fontId="2"/>
  </si>
  <si>
    <t>動線計画にあたっては別添資料13「新博物館から特別史跡までのアクセスルート計画図」を参照し、当該アクセスルートも考慮に入れること</t>
    <phoneticPr fontId="2"/>
  </si>
  <si>
    <t>②保全性</t>
    <rPh sb="1" eb="3">
      <t>ホゼン</t>
    </rPh>
    <phoneticPr fontId="2"/>
  </si>
  <si>
    <t>・上記のほか、別添1_各室諸元表に記載の要求を満たす。</t>
    <rPh sb="1" eb="3">
      <t>ジョウキ</t>
    </rPh>
    <rPh sb="7" eb="9">
      <t>ベッテン</t>
    </rPh>
    <rPh sb="11" eb="16">
      <t>カクシツショゲンヒョウ</t>
    </rPh>
    <rPh sb="17" eb="19">
      <t>キサイ</t>
    </rPh>
    <rPh sb="20" eb="22">
      <t>ヨウキュウ</t>
    </rPh>
    <rPh sb="23" eb="24">
      <t>ミ</t>
    </rPh>
    <phoneticPr fontId="17"/>
  </si>
  <si>
    <t>・中央監視室、空調機械室、電気設備室、給排水設備、ガスボンベ庫など必要な室を設ける。</t>
    <rPh sb="33" eb="35">
      <t>ヒツヨウ</t>
    </rPh>
    <rPh sb="36" eb="37">
      <t>シツ</t>
    </rPh>
    <rPh sb="38" eb="39">
      <t>モウ</t>
    </rPh>
    <phoneticPr fontId="17"/>
  </si>
  <si>
    <t>・別添1_各室諸元表に記載の要求を満たす。</t>
    <rPh sb="1" eb="3">
      <t>ベッテン</t>
    </rPh>
    <rPh sb="5" eb="10">
      <t>カクシツショゲンヒョウ</t>
    </rPh>
    <rPh sb="11" eb="13">
      <t>キサイ</t>
    </rPh>
    <rPh sb="14" eb="16">
      <t>ヨウキュウ</t>
    </rPh>
    <rPh sb="17" eb="18">
      <t>ミ</t>
    </rPh>
    <phoneticPr fontId="17"/>
  </si>
  <si>
    <t>・AEDを設置する。</t>
    <rPh sb="5" eb="7">
      <t>セッチ</t>
    </rPh>
    <phoneticPr fontId="17"/>
  </si>
  <si>
    <t>・流し台を設ける。</t>
    <rPh sb="1" eb="2">
      <t>ナガ</t>
    </rPh>
    <rPh sb="3" eb="4">
      <t>ダイ</t>
    </rPh>
    <rPh sb="5" eb="6">
      <t>モウ</t>
    </rPh>
    <phoneticPr fontId="17"/>
  </si>
  <si>
    <t>・エントランスホールに隣接</t>
    <phoneticPr fontId="17"/>
  </si>
  <si>
    <t>・事務室に近接させる。</t>
    <phoneticPr fontId="17"/>
  </si>
  <si>
    <t>・30人程度を収容する。</t>
    <rPh sb="7" eb="9">
      <t>シュウヨウ</t>
    </rPh>
    <phoneticPr fontId="17"/>
  </si>
  <si>
    <t>・ロッカーを設ける。</t>
    <rPh sb="6" eb="7">
      <t>モウ</t>
    </rPh>
    <phoneticPr fontId="17"/>
  </si>
  <si>
    <t>・ミニキッチンを設ける。</t>
    <rPh sb="8" eb="9">
      <t>モウ</t>
    </rPh>
    <phoneticPr fontId="17"/>
  </si>
  <si>
    <t>・受付カウンターを設ける。</t>
    <rPh sb="1" eb="3">
      <t>ウケツケ</t>
    </rPh>
    <rPh sb="9" eb="10">
      <t>モウ</t>
    </rPh>
    <phoneticPr fontId="17"/>
  </si>
  <si>
    <t>・オンライン会議用大型モニターを設置する。</t>
    <phoneticPr fontId="17"/>
  </si>
  <si>
    <t>史跡・コアエリアの
ガイダンス</t>
    <phoneticPr fontId="17"/>
  </si>
  <si>
    <t>・収蔵棚（スチール製　中量棚　棚板耐荷重300kg)を設ける。</t>
    <phoneticPr fontId="17"/>
  </si>
  <si>
    <t>・来館者動線からのホコリ・虫の侵入防止に配慮する。</t>
    <phoneticPr fontId="17"/>
  </si>
  <si>
    <t>・相対湿度は年間を通じて55％±5％を維持すること。</t>
    <phoneticPr fontId="17"/>
  </si>
  <si>
    <t>・大型壁面エアタイトケースが設置できる空間を確保する。</t>
    <phoneticPr fontId="16"/>
  </si>
  <si>
    <t>・国の公開承認施設の展示場要件に合致すること</t>
    <rPh sb="1" eb="2">
      <t>クニ</t>
    </rPh>
    <rPh sb="3" eb="5">
      <t>コウカイ</t>
    </rPh>
    <rPh sb="5" eb="7">
      <t>ショウニン</t>
    </rPh>
    <rPh sb="7" eb="9">
      <t>シセツ</t>
    </rPh>
    <rPh sb="10" eb="13">
      <t>テンジジョウ</t>
    </rPh>
    <rPh sb="13" eb="15">
      <t>ヨウケン</t>
    </rPh>
    <rPh sb="16" eb="18">
      <t>ガッチ</t>
    </rPh>
    <phoneticPr fontId="16"/>
  </si>
  <si>
    <t>・日照条件や方位に留意し、室内の温湿度環境を安定化させること。</t>
    <phoneticPr fontId="17"/>
  </si>
  <si>
    <t>・大型壁面エアタイトケースが設置できる空間を確保する。</t>
    <phoneticPr fontId="17"/>
  </si>
  <si>
    <t>・合計40㎡</t>
    <phoneticPr fontId="17"/>
  </si>
  <si>
    <t xml:space="preserve">・調査用測量機材等
トータルステーション（自動追尾）・レベル）
</t>
    <rPh sb="1" eb="4">
      <t>チョウサヨウ</t>
    </rPh>
    <rPh sb="4" eb="8">
      <t>ソクリョウキザイ</t>
    </rPh>
    <rPh sb="8" eb="9">
      <t>トウ</t>
    </rPh>
    <rPh sb="21" eb="23">
      <t>ジドウ</t>
    </rPh>
    <rPh sb="23" eb="25">
      <t>ツイビ</t>
    </rPh>
    <phoneticPr fontId="17"/>
  </si>
  <si>
    <t>・大型作業台、PC、プリンタ複合機を設ける。</t>
    <rPh sb="14" eb="17">
      <t>フクゴウキ</t>
    </rPh>
    <phoneticPr fontId="17"/>
  </si>
  <si>
    <t>・可動式書棚を設置する。</t>
    <rPh sb="1" eb="4">
      <t>カドウシキ</t>
    </rPh>
    <rPh sb="4" eb="6">
      <t>ショダナ</t>
    </rPh>
    <phoneticPr fontId="17"/>
  </si>
  <si>
    <t>・通常時・火災時を問わず、近接・隣接室からの水や消火剤の流入が生じないよう配慮する。</t>
    <phoneticPr fontId="17"/>
  </si>
  <si>
    <t>・国の公開承認施設の要件に合致すること。</t>
    <phoneticPr fontId="17"/>
  </si>
  <si>
    <t>・収蔵棚（木製）を設ける。</t>
    <rPh sb="1" eb="3">
      <t>シュウゾウ</t>
    </rPh>
    <rPh sb="3" eb="4">
      <t>タナ</t>
    </rPh>
    <rPh sb="5" eb="7">
      <t>モクセイ</t>
    </rPh>
    <rPh sb="9" eb="10">
      <t>モウ</t>
    </rPh>
    <phoneticPr fontId="17"/>
  </si>
  <si>
    <t>・相対湿度は年間を通じて55％±5％を維持すること。</t>
    <rPh sb="1" eb="3">
      <t>ソウタイ</t>
    </rPh>
    <rPh sb="3" eb="5">
      <t>シツド</t>
    </rPh>
    <rPh sb="6" eb="8">
      <t>ネンカン</t>
    </rPh>
    <rPh sb="9" eb="10">
      <t>ツウ</t>
    </rPh>
    <rPh sb="19" eb="21">
      <t>イジ</t>
    </rPh>
    <phoneticPr fontId="17"/>
  </si>
  <si>
    <t>収納予定
テン箱FN（参考：第一合成）
１箱　W440×L600mmｘH150㎜
・開館時収納予定資料
　加曽利貝塚関連　埋文　2300箱相当
・外部から受け入れ（想定）　2000箱相当
・開館時想定収納余力　2000箱以上とする。
 計　最低6300箱以上の収容能力とする。</t>
    <phoneticPr fontId="2"/>
  </si>
  <si>
    <t>・床面または収蔵棚を2層とし、上階にも円滑に収蔵品を搬出入できるよう配慮する。</t>
    <rPh sb="1" eb="3">
      <t>ユカメン</t>
    </rPh>
    <rPh sb="6" eb="8">
      <t>シュウゾウ</t>
    </rPh>
    <rPh sb="8" eb="9">
      <t>タナ</t>
    </rPh>
    <rPh sb="11" eb="12">
      <t>ソウ</t>
    </rPh>
    <rPh sb="15" eb="17">
      <t>ジョウカイ</t>
    </rPh>
    <rPh sb="19" eb="21">
      <t>エンカツ</t>
    </rPh>
    <rPh sb="22" eb="24">
      <t>シュウゾウ</t>
    </rPh>
    <rPh sb="24" eb="25">
      <t>ヒン</t>
    </rPh>
    <rPh sb="26" eb="29">
      <t>ハンシュツニュウ</t>
    </rPh>
    <rPh sb="34" eb="36">
      <t>ハイリョ</t>
    </rPh>
    <phoneticPr fontId="17"/>
  </si>
  <si>
    <t>・積層設備（メザニンラックまたは積層棚）を設ける。</t>
    <phoneticPr fontId="17"/>
  </si>
  <si>
    <t>・地下部分の底盤及び外壁面に防水措置を施す。</t>
    <phoneticPr fontId="17"/>
  </si>
  <si>
    <t>・耐火耐震構造。</t>
    <rPh sb="1" eb="3">
      <t>タイカ</t>
    </rPh>
    <rPh sb="3" eb="5">
      <t>タイシン</t>
    </rPh>
    <rPh sb="5" eb="7">
      <t>コウゾウ</t>
    </rPh>
    <phoneticPr fontId="16"/>
  </si>
  <si>
    <t>イ　施設規模</t>
    <rPh sb="2" eb="4">
      <t>シセツ</t>
    </rPh>
    <phoneticPr fontId="2"/>
  </si>
  <si>
    <t>・12人程度を収容する</t>
    <rPh sb="7" eb="9">
      <t>シュウヨウ</t>
    </rPh>
    <phoneticPr fontId="17"/>
  </si>
  <si>
    <r>
      <t>・室温環境は夏季24℃±2</t>
    </r>
    <r>
      <rPr>
        <sz val="8"/>
        <rFont val="Segoe UI Symbol"/>
        <family val="3"/>
      </rPr>
      <t>℃</t>
    </r>
    <r>
      <rPr>
        <sz val="8"/>
        <rFont val="BIZ UDゴシック"/>
        <family val="3"/>
        <charset val="128"/>
      </rPr>
      <t>、冬季20℃±2</t>
    </r>
    <r>
      <rPr>
        <sz val="8"/>
        <rFont val="Segoe UI Symbol"/>
        <family val="3"/>
      </rPr>
      <t>℃</t>
    </r>
    <r>
      <rPr>
        <sz val="8"/>
        <rFont val="BIZ UDゴシック"/>
        <family val="3"/>
        <charset val="128"/>
      </rPr>
      <t>を目安とし、季節による温度変動は緩やかなものとなるようにすること。</t>
    </r>
    <phoneticPr fontId="17"/>
  </si>
  <si>
    <t>・撮影台・背景紙・照明機材・カメラ用ブームスタンド等のスタジオ設備を備える。（詳細は別添資料3「什器・備品リスト」を参照）</t>
    <rPh sb="42" eb="44">
      <t>ベッテン</t>
    </rPh>
    <rPh sb="44" eb="46">
      <t>シリョウ</t>
    </rPh>
    <phoneticPr fontId="17"/>
  </si>
  <si>
    <t>・合計40㎡(標本収納室含む）</t>
    <rPh sb="7" eb="9">
      <t>ヒョウホン</t>
    </rPh>
    <rPh sb="9" eb="12">
      <t>シュウノウシツ</t>
    </rPh>
    <rPh sb="12" eb="13">
      <t>フク</t>
    </rPh>
    <phoneticPr fontId="17"/>
  </si>
  <si>
    <t>・別添資料3「什器・備品リスト」に従い、ドライキャビネット・収蔵棚を設ける。</t>
    <rPh sb="1" eb="3">
      <t>ベッテン</t>
    </rPh>
    <rPh sb="3" eb="5">
      <t>シリョウ</t>
    </rPh>
    <phoneticPr fontId="17"/>
  </si>
  <si>
    <t>（エ）土器づくり工房</t>
    <rPh sb="3" eb="5">
      <t>ドキ</t>
    </rPh>
    <rPh sb="8" eb="10">
      <t>コウボウ</t>
    </rPh>
    <phoneticPr fontId="2"/>
  </si>
  <si>
    <t>新博物館とは別棟とする。</t>
    <rPh sb="0" eb="1">
      <t>シン</t>
    </rPh>
    <rPh sb="1" eb="4">
      <t>ハクブツカン</t>
    </rPh>
    <rPh sb="6" eb="8">
      <t>ベツムネ</t>
    </rPh>
    <phoneticPr fontId="2"/>
  </si>
  <si>
    <t>文化財の搬出入動線は、利用者動線と明確に分かれており、文化財を安全に搬出入できる動線計画とすること。</t>
    <phoneticPr fontId="2"/>
  </si>
  <si>
    <t>・温湿度管理は年間を通して28℃以下、湿度55%±5％とする。</t>
    <phoneticPr fontId="2"/>
  </si>
  <si>
    <t>・外光を遮光すること。</t>
    <phoneticPr fontId="2"/>
  </si>
  <si>
    <t>特別史跡加曽利貝塚新博物館（仮称）整備・運営事業の競争的対話に係る事前質問書を以下の通り、提出します。</t>
    <rPh sb="0" eb="2">
      <t>トクベツ</t>
    </rPh>
    <rPh sb="2" eb="3">
      <t>シ</t>
    </rPh>
    <rPh sb="3" eb="4">
      <t>アト</t>
    </rPh>
    <rPh sb="4" eb="7">
      <t>カソリ</t>
    </rPh>
    <rPh sb="7" eb="9">
      <t>カイヅカ</t>
    </rPh>
    <rPh sb="9" eb="10">
      <t>シン</t>
    </rPh>
    <rPh sb="10" eb="13">
      <t>ハクブツカン</t>
    </rPh>
    <rPh sb="17" eb="19">
      <t>セイビ</t>
    </rPh>
    <rPh sb="20" eb="24">
      <t>ウンエイジギョウ</t>
    </rPh>
    <rPh sb="25" eb="30">
      <t>キョウソウテキタイワ</t>
    </rPh>
    <rPh sb="31" eb="32">
      <t>カカワ</t>
    </rPh>
    <rPh sb="33" eb="35">
      <t>ジゼン</t>
    </rPh>
    <rPh sb="39" eb="41">
      <t>イカ</t>
    </rPh>
    <rPh sb="42" eb="43">
      <t>トオ</t>
    </rPh>
    <rPh sb="45" eb="47">
      <t>テイシュツ</t>
    </rPh>
    <phoneticPr fontId="4"/>
  </si>
  <si>
    <t>実施設計費（設計意図伝達業務を含む）</t>
    <rPh sb="0" eb="2">
      <t>ジッシ</t>
    </rPh>
    <rPh sb="2" eb="4">
      <t>セッケイ</t>
    </rPh>
    <rPh sb="4" eb="5">
      <t>ヒ</t>
    </rPh>
    <rPh sb="6" eb="10">
      <t>セッケイイト</t>
    </rPh>
    <rPh sb="10" eb="12">
      <t>デンタツ</t>
    </rPh>
    <rPh sb="12" eb="14">
      <t>ギョウム</t>
    </rPh>
    <rPh sb="15" eb="16">
      <t>フク</t>
    </rPh>
    <phoneticPr fontId="2"/>
  </si>
  <si>
    <t>解体撤去工事費</t>
    <rPh sb="0" eb="4">
      <t>カイタイテッキョ</t>
    </rPh>
    <rPh sb="4" eb="7">
      <t>コウジヒ</t>
    </rPh>
    <phoneticPr fontId="2"/>
  </si>
  <si>
    <t>地業工事</t>
    <rPh sb="0" eb="4">
      <t>ジギョウコウジ</t>
    </rPh>
    <phoneticPr fontId="2"/>
  </si>
  <si>
    <t>鉄筋工事</t>
    <rPh sb="0" eb="4">
      <t>テッキンコウジ</t>
    </rPh>
    <phoneticPr fontId="2"/>
  </si>
  <si>
    <t>鉄骨工事</t>
    <rPh sb="0" eb="2">
      <t>テッコツ</t>
    </rPh>
    <rPh sb="2" eb="4">
      <t>コウジ</t>
    </rPh>
    <phoneticPr fontId="2"/>
  </si>
  <si>
    <t>既製コンクリート工事</t>
    <rPh sb="0" eb="2">
      <t>キセイ</t>
    </rPh>
    <rPh sb="8" eb="10">
      <t>コウジ</t>
    </rPh>
    <phoneticPr fontId="2"/>
  </si>
  <si>
    <t>防水工事</t>
    <rPh sb="0" eb="2">
      <t>ボウスイ</t>
    </rPh>
    <rPh sb="2" eb="4">
      <t>コウジ</t>
    </rPh>
    <phoneticPr fontId="2"/>
  </si>
  <si>
    <t>屋根及びとい工事</t>
    <rPh sb="0" eb="2">
      <t>ヤネ</t>
    </rPh>
    <rPh sb="2" eb="3">
      <t>オヨ</t>
    </rPh>
    <rPh sb="6" eb="8">
      <t>コウジ</t>
    </rPh>
    <phoneticPr fontId="2"/>
  </si>
  <si>
    <t>建具工事</t>
    <rPh sb="0" eb="2">
      <t>タテグ</t>
    </rPh>
    <rPh sb="2" eb="4">
      <t>コウジ</t>
    </rPh>
    <phoneticPr fontId="2"/>
  </si>
  <si>
    <t>外部仕上工事</t>
    <rPh sb="0" eb="2">
      <t>ガイブ</t>
    </rPh>
    <rPh sb="2" eb="4">
      <t>シアゲ</t>
    </rPh>
    <rPh sb="4" eb="6">
      <t>コウジ</t>
    </rPh>
    <phoneticPr fontId="2"/>
  </si>
  <si>
    <t>内部仕上工事</t>
    <rPh sb="0" eb="2">
      <t>ナイブ</t>
    </rPh>
    <rPh sb="2" eb="4">
      <t>シアゲ</t>
    </rPh>
    <rPh sb="4" eb="6">
      <t>コウジ</t>
    </rPh>
    <phoneticPr fontId="2"/>
  </si>
  <si>
    <t>電灯動力設備工事</t>
    <rPh sb="0" eb="2">
      <t>デントウ</t>
    </rPh>
    <rPh sb="2" eb="4">
      <t>ドウリョク</t>
    </rPh>
    <rPh sb="4" eb="6">
      <t>セツビ</t>
    </rPh>
    <rPh sb="6" eb="8">
      <t>コウジ</t>
    </rPh>
    <phoneticPr fontId="3"/>
  </si>
  <si>
    <t>発電設備工事</t>
    <rPh sb="0" eb="2">
      <t>ハツデン</t>
    </rPh>
    <rPh sb="2" eb="4">
      <t>セツビ</t>
    </rPh>
    <rPh sb="4" eb="6">
      <t>コウジ</t>
    </rPh>
    <phoneticPr fontId="2"/>
  </si>
  <si>
    <t>弱電設備工事</t>
    <rPh sb="0" eb="2">
      <t>ジャクデン</t>
    </rPh>
    <rPh sb="2" eb="4">
      <t>セツビ</t>
    </rPh>
    <rPh sb="4" eb="6">
      <t>コウジ</t>
    </rPh>
    <phoneticPr fontId="2"/>
  </si>
  <si>
    <t>火災報知設備工事</t>
    <rPh sb="0" eb="2">
      <t>カサイ</t>
    </rPh>
    <rPh sb="2" eb="4">
      <t>ホウチ</t>
    </rPh>
    <rPh sb="4" eb="6">
      <t>セツビ</t>
    </rPh>
    <phoneticPr fontId="2"/>
  </si>
  <si>
    <t>中央監視制御設備工事</t>
    <rPh sb="0" eb="4">
      <t>チュウオウカンシ</t>
    </rPh>
    <rPh sb="4" eb="8">
      <t>セイギョセツビ</t>
    </rPh>
    <rPh sb="8" eb="10">
      <t>コウジ</t>
    </rPh>
    <phoneticPr fontId="2"/>
  </si>
  <si>
    <t>昇降機設備工事</t>
    <rPh sb="0" eb="3">
      <t>ショウコウキ</t>
    </rPh>
    <rPh sb="3" eb="5">
      <t>セツビ</t>
    </rPh>
    <rPh sb="5" eb="7">
      <t>コウジ</t>
    </rPh>
    <phoneticPr fontId="3"/>
  </si>
  <si>
    <t>給排水衛生器具設備工事</t>
    <rPh sb="0" eb="3">
      <t>キュウハイスイ</t>
    </rPh>
    <rPh sb="3" eb="5">
      <t>エイセイ</t>
    </rPh>
    <rPh sb="5" eb="7">
      <t>キグ</t>
    </rPh>
    <rPh sb="7" eb="9">
      <t>セツビ</t>
    </rPh>
    <rPh sb="9" eb="11">
      <t>コウジ</t>
    </rPh>
    <phoneticPr fontId="2"/>
  </si>
  <si>
    <t>消火設備工事</t>
    <rPh sb="0" eb="2">
      <t>ショウカ</t>
    </rPh>
    <rPh sb="2" eb="4">
      <t>セツビ</t>
    </rPh>
    <rPh sb="4" eb="6">
      <t>コウジ</t>
    </rPh>
    <phoneticPr fontId="2"/>
  </si>
  <si>
    <t>囲障工事</t>
    <rPh sb="0" eb="2">
      <t>イショウ</t>
    </rPh>
    <rPh sb="2" eb="4">
      <t>コウジ</t>
    </rPh>
    <phoneticPr fontId="4"/>
  </si>
  <si>
    <t>構内舗装工事</t>
    <rPh sb="0" eb="2">
      <t>コウナイ</t>
    </rPh>
    <rPh sb="2" eb="4">
      <t>ホソウ</t>
    </rPh>
    <rPh sb="4" eb="6">
      <t>コウジ</t>
    </rPh>
    <phoneticPr fontId="2"/>
  </si>
  <si>
    <t>屋外排水工事</t>
    <rPh sb="0" eb="2">
      <t>オクガイ</t>
    </rPh>
    <rPh sb="2" eb="4">
      <t>ハイスイ</t>
    </rPh>
    <rPh sb="4" eb="6">
      <t>コウジ</t>
    </rPh>
    <phoneticPr fontId="4"/>
  </si>
  <si>
    <t>植栽工事</t>
    <rPh sb="0" eb="2">
      <t>ショクサイ</t>
    </rPh>
    <rPh sb="2" eb="4">
      <t>コウジ</t>
    </rPh>
    <phoneticPr fontId="4"/>
  </si>
  <si>
    <t>その他外構工事</t>
    <rPh sb="2" eb="3">
      <t>タ</t>
    </rPh>
    <rPh sb="3" eb="5">
      <t>ガイコウ</t>
    </rPh>
    <rPh sb="5" eb="7">
      <t>コウジ</t>
    </rPh>
    <phoneticPr fontId="4"/>
  </si>
  <si>
    <t>展示ケース工事費</t>
    <rPh sb="0" eb="2">
      <t>テンジ</t>
    </rPh>
    <rPh sb="5" eb="8">
      <t>コウジヒ</t>
    </rPh>
    <phoneticPr fontId="2"/>
  </si>
  <si>
    <t>特別史跡加曽利貝塚新博物館（仮称）整備・運営事業の入札説明書等について、以下のとおり質問書を提出します。</t>
    <rPh sb="0" eb="2">
      <t>トクベツ</t>
    </rPh>
    <rPh sb="2" eb="3">
      <t>シ</t>
    </rPh>
    <rPh sb="3" eb="4">
      <t>アト</t>
    </rPh>
    <rPh sb="4" eb="7">
      <t>カソリ</t>
    </rPh>
    <rPh sb="7" eb="9">
      <t>カイヅカ</t>
    </rPh>
    <rPh sb="9" eb="10">
      <t>シン</t>
    </rPh>
    <rPh sb="10" eb="13">
      <t>ハクブツカン</t>
    </rPh>
    <rPh sb="17" eb="19">
      <t>セイビ</t>
    </rPh>
    <rPh sb="20" eb="24">
      <t>ウンエイジギョウ</t>
    </rPh>
    <rPh sb="30" eb="31">
      <t>トウ</t>
    </rPh>
    <phoneticPr fontId="4"/>
  </si>
  <si>
    <t>・最上階に設ける場合は、日射の影響を考慮する。</t>
    <rPh sb="1" eb="4">
      <t>サイジョウカイ</t>
    </rPh>
    <rPh sb="5" eb="6">
      <t>モウ</t>
    </rPh>
    <rPh sb="8" eb="10">
      <t>バアイ</t>
    </rPh>
    <rPh sb="12" eb="14">
      <t>ニッシャ</t>
    </rPh>
    <rPh sb="15" eb="17">
      <t>エイキョウ</t>
    </rPh>
    <rPh sb="18" eb="20">
      <t>コウリョ</t>
    </rPh>
    <phoneticPr fontId="17"/>
  </si>
  <si>
    <t>・標本庫</t>
    <phoneticPr fontId="2"/>
  </si>
  <si>
    <t>・80人程度の利用を想定した長机・椅子</t>
    <phoneticPr fontId="17"/>
  </si>
  <si>
    <t>・80人程度を収容する</t>
    <rPh sb="7" eb="9">
      <t>シュウヨウ</t>
    </rPh>
    <phoneticPr fontId="17"/>
  </si>
  <si>
    <t>・事務職員の執務室。12人程度のスペースを設ける。</t>
    <phoneticPr fontId="17"/>
  </si>
  <si>
    <t>・来館者が休憩できる設備・環境を設ける。</t>
    <phoneticPr fontId="2"/>
  </si>
  <si>
    <t>　　　・様式3-1～3-2
　　　・様式6-2
　　　・様式7-5-1D別添①～④
　　　・様式7-5-2別添⑮～⑯</t>
    <phoneticPr fontId="2"/>
  </si>
  <si>
    <t>小倉台駅からのアプローチ整備工事</t>
    <rPh sb="0" eb="3">
      <t>オグラダイ</t>
    </rPh>
    <rPh sb="3" eb="4">
      <t>エキ</t>
    </rPh>
    <rPh sb="12" eb="14">
      <t>セイビ</t>
    </rPh>
    <rPh sb="14" eb="16">
      <t>コウジ</t>
    </rPh>
    <phoneticPr fontId="4"/>
  </si>
  <si>
    <t>【様式7-5-1D別添①】</t>
    <rPh sb="1" eb="3">
      <t>ヨウシキ</t>
    </rPh>
    <rPh sb="9" eb="11">
      <t>ベッテン</t>
    </rPh>
    <phoneticPr fontId="2"/>
  </si>
  <si>
    <t>【様式7-5-1D別添②】</t>
    <rPh sb="1" eb="3">
      <t>ヨウシキ</t>
    </rPh>
    <rPh sb="9" eb="11">
      <t>ベッテン</t>
    </rPh>
    <phoneticPr fontId="2"/>
  </si>
  <si>
    <t>【様式7-5-1D別添③】</t>
    <phoneticPr fontId="2"/>
  </si>
  <si>
    <t>附帯事業・任意事業の収支計画</t>
    <rPh sb="0" eb="4">
      <t>フタイジギョウ</t>
    </rPh>
    <rPh sb="5" eb="9">
      <t>ニンイジギョウ</t>
    </rPh>
    <rPh sb="10" eb="12">
      <t>シュウシ</t>
    </rPh>
    <rPh sb="12" eb="14">
      <t>ケイカク</t>
    </rPh>
    <phoneticPr fontId="2"/>
  </si>
  <si>
    <t>【様式7-5-2別添⑮】</t>
    <rPh sb="1" eb="3">
      <t>ヨウシキ</t>
    </rPh>
    <rPh sb="8" eb="10">
      <t>ベッテン</t>
    </rPh>
    <phoneticPr fontId="2"/>
  </si>
  <si>
    <t>【様式7-5-2別添⑯】</t>
    <phoneticPr fontId="2"/>
  </si>
  <si>
    <t xml:space="preserve">・走査型電子顕微鏡(卓上型）
・実体顕微鏡
・ｼｽﾃﾑ生物顕微鏡
</t>
    <phoneticPr fontId="17"/>
  </si>
  <si>
    <t xml:space="preserve">・貸出用車いす・ベビーカーを用意すること。
</t>
    <phoneticPr fontId="2"/>
  </si>
  <si>
    <t>※【 様式６－１】【 様式６－３】（Word）と合わせて提出すること</t>
    <rPh sb="3" eb="5">
      <t>ヨウシキ</t>
    </rPh>
    <rPh sb="24" eb="25">
      <t>ア</t>
    </rPh>
    <rPh sb="28" eb="30">
      <t>テイシュツ</t>
    </rPh>
    <phoneticPr fontId="4"/>
  </si>
  <si>
    <t>・天井高3.8mを満たすこと</t>
    <rPh sb="9" eb="10">
      <t>ミ</t>
    </rPh>
    <phoneticPr fontId="2"/>
  </si>
  <si>
    <t>フロン等のオゾン層破壊物質や温室効果ガス等、特に環境負荷の大きい物質の使用抑制に配慮する</t>
    <phoneticPr fontId="2"/>
  </si>
  <si>
    <t>必須事業にて必要となる什器・備品（附帯事業に係るものを除く）については、すべて事業者が調達するものとし、工事完成時までに市に引渡すこと</t>
    <phoneticPr fontId="2"/>
  </si>
  <si>
    <t>必須事業にて必要となる什器・備品のうち附帯事業に係るものについては、すべて事業者が自己の負担において調達するものとする。事業終了時には、撤去を基本とするが、市が必要と認める場合には、適宜協議を行い、合意した場合に限り市が取得することができるようにすること</t>
    <phoneticPr fontId="2"/>
  </si>
  <si>
    <t>任意事業にて必要となる什器・備品については、すべて事業者が自己の負担において調達するものとする。事業終了時には、撤去を基本とするが、市が必要と認める場合には、適宜協議を行い、合意した場合に限り市が取得することができるようにすること</t>
    <phoneticPr fontId="2"/>
  </si>
  <si>
    <t>小学生の社会見学や観光バス等による利用者の動線・団体利用者の滞留スペースを確保すること</t>
    <rPh sb="37" eb="39">
      <t>カクホ</t>
    </rPh>
    <phoneticPr fontId="2"/>
  </si>
  <si>
    <t>④情報化対応性</t>
    <phoneticPr fontId="2"/>
  </si>
  <si>
    <t>⑤文化財の保存・公開</t>
    <phoneticPr fontId="2"/>
  </si>
  <si>
    <t>公開承認施設としての承認を受けられるよう、「国宝・重要文化財の公開に関する取扱要項」「文化財公開施設の計画に関する指針」に留意し、「重要文化財の所有者及び管理団体以外の者による公開に係る博物館その他の施設の承認に関する規定」を満たすものとし、重要文化財の取り扱いが可能となるような諸室及び備品（展示ケース等）の整備を行うこと</t>
    <phoneticPr fontId="2"/>
  </si>
  <si>
    <t>・駐車場は平面駐車場とする</t>
    <phoneticPr fontId="2"/>
  </si>
  <si>
    <t>・駐車場は「千葉県福祉のまちづくり条例」に従い障害者用駐車場を整備する</t>
    <phoneticPr fontId="2"/>
  </si>
  <si>
    <t>・駐車台数は160台以上（バリアフリー駐車場を含む）を確保すること</t>
    <phoneticPr fontId="2"/>
  </si>
  <si>
    <t>歩行者の安全に配慮した駐車場出入口を確保すること</t>
    <phoneticPr fontId="2"/>
  </si>
  <si>
    <t>一般車両と歩行者の動線が交差する場合は安全確保の措置を取ること</t>
    <phoneticPr fontId="2"/>
  </si>
  <si>
    <t>AED（自動体外式除細動器）を、１基以上設置すること。必要と思われるところには小児用も検討すること。</t>
    <phoneticPr fontId="2"/>
  </si>
  <si>
    <t>特別緑地保全地区では、都市緑地法を順守すること</t>
    <phoneticPr fontId="2"/>
  </si>
  <si>
    <t>出入口については、原則、左折進入、左折出庫とし、桜木駅方面から新博物館に来館した場合は、小倉台駅で転回させること</t>
    <phoneticPr fontId="2"/>
  </si>
  <si>
    <t>出入口の位置については事業者にて関係機関と協議を行い承認を得ること</t>
    <phoneticPr fontId="2"/>
  </si>
  <si>
    <t>景観や新博物館への動線に配慮した計画とすること</t>
    <phoneticPr fontId="2"/>
  </si>
  <si>
    <t>その他業務費</t>
    <rPh sb="2" eb="3">
      <t>タ</t>
    </rPh>
    <rPh sb="3" eb="5">
      <t>ギョウム</t>
    </rPh>
    <rPh sb="5" eb="6">
      <t>ヒ</t>
    </rPh>
    <phoneticPr fontId="2"/>
  </si>
  <si>
    <t>人件費</t>
    <rPh sb="0" eb="3">
      <t>ジンケンヒ</t>
    </rPh>
    <phoneticPr fontId="2"/>
  </si>
  <si>
    <t>用地Aの樹木伐採は事業者が実施すること</t>
    <phoneticPr fontId="2"/>
  </si>
  <si>
    <t>用地Cの樹木伐採は必要に応じ、関係機関と協議の上、事業者が実施すること</t>
    <phoneticPr fontId="2"/>
  </si>
  <si>
    <t>特別緑地保全地区は、豊かな自然を保全しつつ、来館者が利用できる場として整備・活用を行う。</t>
    <phoneticPr fontId="2"/>
  </si>
  <si>
    <t>・天井高3.8mを満たすこと</t>
    <rPh sb="9" eb="10">
      <t>ミ</t>
    </rPh>
    <phoneticPr fontId="17"/>
  </si>
  <si>
    <t>・天井高3.8mを満たすこと</t>
    <rPh sb="9" eb="10">
      <t>ミ</t>
    </rPh>
    <phoneticPr fontId="16"/>
  </si>
  <si>
    <t>・上記のほか、別添1_各室諸元表に記載の要求を満たす。</t>
    <rPh sb="1" eb="3">
      <t>ジョウキ</t>
    </rPh>
    <rPh sb="7" eb="9">
      <t>ベッテン</t>
    </rPh>
    <rPh sb="11" eb="16">
      <t>カクシツショゲンヒョウ</t>
    </rPh>
    <rPh sb="17" eb="19">
      <t>キサイ</t>
    </rPh>
    <rPh sb="20" eb="22">
      <t>ヨウキュウ</t>
    </rPh>
    <rPh sb="23" eb="24">
      <t>ミ</t>
    </rPh>
    <phoneticPr fontId="16"/>
  </si>
  <si>
    <t>・公開承認施設の基準に適合するよう、搬入口から企画展示室までの資料動線に対して、特に配慮した配置とする。</t>
    <phoneticPr fontId="16"/>
  </si>
  <si>
    <t>・貴重な資料を安定的に展示できるよう、温湿度管理空調、ガス消火設備、展示用照明設備、エアタイトケースを備える。</t>
    <phoneticPr fontId="16"/>
  </si>
  <si>
    <t>・多様な展示に対応できるよう、可動間仕切を備える</t>
    <phoneticPr fontId="16"/>
  </si>
  <si>
    <t>・日照条件や方位に留意し、室内の温湿度環境を安定化させること。</t>
    <phoneticPr fontId="16"/>
  </si>
  <si>
    <r>
      <t>・室温環境は夏季24℃±2</t>
    </r>
    <r>
      <rPr>
        <sz val="8"/>
        <rFont val="Segoe UI Symbol"/>
        <family val="3"/>
      </rPr>
      <t>℃</t>
    </r>
    <r>
      <rPr>
        <sz val="8"/>
        <rFont val="BIZ UDゴシック"/>
        <family val="3"/>
        <charset val="128"/>
      </rPr>
      <t>、冬季20℃±2</t>
    </r>
    <r>
      <rPr>
        <sz val="8"/>
        <rFont val="Segoe UI Symbol"/>
        <family val="3"/>
      </rPr>
      <t>℃</t>
    </r>
    <r>
      <rPr>
        <sz val="8"/>
        <rFont val="BIZ UDゴシック"/>
        <family val="3"/>
        <charset val="128"/>
      </rPr>
      <t>を目安とし、季節による温度変動は緩やかなものとなるようにすること。</t>
    </r>
    <phoneticPr fontId="16"/>
  </si>
  <si>
    <t>・相対湿度は年間を通じて55％±5％を維持すること。</t>
    <phoneticPr fontId="16"/>
  </si>
  <si>
    <t>・来館者動線からのホコリ・虫の侵入防止に配慮する。</t>
    <phoneticPr fontId="16"/>
  </si>
  <si>
    <t>・合計210㎡（コレクション展示室を含む）</t>
    <rPh sb="18" eb="19">
      <t>フク</t>
    </rPh>
    <phoneticPr fontId="16"/>
  </si>
  <si>
    <t>・寄贈・寄託された日本全国の貝塚関連資料など、館のコレクション資料の展示を行う。</t>
    <phoneticPr fontId="16"/>
  </si>
  <si>
    <t>・合計500㎡（探求型展示「加曽利ラボ」を含む）</t>
    <rPh sb="21" eb="22">
      <t>フク</t>
    </rPh>
    <phoneticPr fontId="16"/>
  </si>
  <si>
    <t>・天井ダクトレール電源</t>
    <phoneticPr fontId="16"/>
  </si>
  <si>
    <t>・縄文時代の景観への没入感を演出するため、できる限り天井高を確保する</t>
    <phoneticPr fontId="16"/>
  </si>
  <si>
    <t>・映像主体の展示とする。</t>
    <phoneticPr fontId="16"/>
  </si>
  <si>
    <t>・ハンズオン用レプリカなども用意する。</t>
    <phoneticPr fontId="16"/>
  </si>
  <si>
    <t>・合計300㎡</t>
    <phoneticPr fontId="16"/>
  </si>
  <si>
    <t>・活動の記録を蓄積し展示するアーカイブ機能を備える</t>
    <phoneticPr fontId="16"/>
  </si>
  <si>
    <t>・オンラインでの対外的な情報発信やコミュニケーションの拠点として必要な設備を備える</t>
    <phoneticPr fontId="16"/>
  </si>
  <si>
    <t>・図書室、レファレンスルームを兼ねる</t>
    <phoneticPr fontId="16"/>
  </si>
  <si>
    <t>・天井高5.0mを満たすこと</t>
    <rPh sb="9" eb="10">
      <t>ミ</t>
    </rPh>
    <phoneticPr fontId="17"/>
  </si>
  <si>
    <t>原則的に、建設予定地内の配置は以下のとおりとする
・新博物館：用地Aに配置する（事業者提案により用地Aに加えて用地Bも活用可）
・飲食スペース・ミュージアムショップ：事業者提案により用地A及び用地Bの範囲内に配置する
・駐車場：用地B及び用地Dに整備する
・緑地：用地Cを特別緑地保全地区のためその趣旨に基づいた活用を行う</t>
    <phoneticPr fontId="2"/>
  </si>
  <si>
    <t>令和５年6月19日
千葉市</t>
  </si>
  <si>
    <r>
      <t>・学芸員、客員研究員の研究スペースを確保する。（</t>
    </r>
    <r>
      <rPr>
        <sz val="6.8"/>
        <rFont val="BIZ UDゴシック"/>
        <family val="3"/>
        <charset val="128"/>
      </rPr>
      <t>10人程度</t>
    </r>
    <r>
      <rPr>
        <sz val="8"/>
        <rFont val="BIZ UDゴシック"/>
        <family val="3"/>
        <charset val="128"/>
      </rPr>
      <t>のスペース）</t>
    </r>
    <rPh sb="27" eb="29">
      <t>テイド</t>
    </rPh>
    <phoneticPr fontId="2"/>
  </si>
  <si>
    <t>・一部を加曽利ラボ内のオープンラボとして観覧可能とする。</t>
    <phoneticPr fontId="2"/>
  </si>
  <si>
    <t>・収蔵・発掘資料に近接</t>
  </si>
  <si>
    <t>・収蔵エリア、収蔵・発掘資料整理室に近接。</t>
  </si>
  <si>
    <t>・来館者から見える面にガラス張りの部分を設け、外部から研究資料庫を観覧可能な計画とする。</t>
  </si>
  <si>
    <t>・オープンラボは、収蔵・発掘資料整理室の一部を外部から見学できるものとする。</t>
  </si>
  <si>
    <t>・調査・研究エリアからバックヤードを介した動線を確保する</t>
  </si>
  <si>
    <t>・企画展示室に隣接または動線を確保する。</t>
  </si>
  <si>
    <t>・エントランスホールに近接</t>
  </si>
  <si>
    <t>エントランスホール・インフォメーションに近接または動線を確保</t>
  </si>
  <si>
    <t>・特別収蔵庫・前室・分析研究室・探求型展示「加曽利ラボ」・没入型展示「縄文体験空間」・特別展示室・コレクション展示室に隣接する箇所で、水または文化財に影響を及ぼすおそれのある消火剤を使用する場合は、これらの諸室に対して流出することが無いよう配慮する。</t>
    <phoneticPr fontId="2"/>
  </si>
  <si>
    <t>【様式7-5-1D別添④】</t>
    <phoneticPr fontId="2"/>
  </si>
  <si>
    <t>・行政財産貸付料の算出根拠には、提案する支払方式（固定、売上連動、固定＋売上連動など）も分かるように記載すること。</t>
    <phoneticPr fontId="2"/>
  </si>
  <si>
    <t>・行政財産使用料の算出根拠には、参考とした市内の公共施設等の使用料も分かるように記載すること。</t>
    <rPh sb="28" eb="29">
      <t>トウ</t>
    </rPh>
    <phoneticPr fontId="2"/>
  </si>
  <si>
    <r>
      <t>・隣接諸室および建物外の環境からの室内温</t>
    </r>
    <r>
      <rPr>
        <sz val="6.8"/>
        <rFont val="BIZ UDゴシック"/>
        <family val="3"/>
        <charset val="128"/>
      </rPr>
      <t>湿</t>
    </r>
    <r>
      <rPr>
        <sz val="8"/>
        <rFont val="BIZ UDゴシック"/>
        <family val="3"/>
        <charset val="128"/>
      </rPr>
      <t>度への影響を低減する様、配慮すること。</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</si>
</sst>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_ "/>
    <numFmt numFmtId="177" formatCode="#,##0;\(#,##0\)"/>
    <numFmt numFmtId="178" formatCode="_(* #,##0_);_(* \(#,##0\);_(* &quot;-&quot;_);@_)"/>
    <numFmt numFmtId="179" formatCode="#,##0_ "/>
  </numFmts>
  <fonts count="44">
    <font>
      <sz val="11"/>
      <color theme="1"/>
      <name val="游ゴシック"/>
      <family val="2"/>
      <charset val="128"/>
      <scheme val="minor"/>
    </font>
    <font>
      <sz val="10"/>
      <color theme="1"/>
      <name val="Arial"/>
      <family val="2"/>
    </font>
    <font>
      <sz val="6"/>
      <name val="游ゴシック"/>
      <family val="2"/>
      <charset val="128"/>
      <scheme val="minor"/>
    </font>
    <font>
      <sz val="11"/>
      <name val="ＭＳ Ｐゴシック"/>
      <family val="3"/>
      <charset val="128"/>
    </font>
    <font>
      <sz val="6"/>
      <name val="ＭＳ Ｐゴシック"/>
      <family val="3"/>
      <charset val="128"/>
    </font>
    <font>
      <sz val="9"/>
      <name val="Arial"/>
      <family val="2"/>
    </font>
    <font>
      <sz val="10"/>
      <name val="BIZ UDゴシック"/>
      <family val="3"/>
      <charset val="128"/>
    </font>
    <font>
      <sz val="10"/>
      <name val="BIZ UDP明朝 Medium"/>
      <family val="1"/>
      <charset val="128"/>
    </font>
    <font>
      <sz val="14"/>
      <name val="BIZ UDP明朝 Medium"/>
      <family val="1"/>
      <charset val="128"/>
    </font>
    <font>
      <sz val="8"/>
      <name val="BIZ UDP明朝 Medium"/>
      <family val="1"/>
      <charset val="128"/>
    </font>
    <font>
      <u/>
      <sz val="11"/>
      <name val="BIZ UDP明朝 Medium"/>
      <family val="1"/>
      <charset val="128"/>
    </font>
    <font>
      <sz val="11"/>
      <name val="BIZ UDP明朝 Medium"/>
      <family val="1"/>
      <charset val="128"/>
    </font>
    <font>
      <sz val="6"/>
      <name val="ＭＳ 明朝"/>
      <family val="1"/>
      <charset val="128"/>
    </font>
    <font>
      <sz val="9"/>
      <name val="BIZ UDP明朝 Medium"/>
      <family val="1"/>
      <charset val="128"/>
    </font>
    <font>
      <sz val="10"/>
      <color theme="1"/>
      <name val="ヒラギノ角ゴ Pro W3"/>
      <family val="2"/>
      <charset val="128"/>
    </font>
    <font>
      <sz val="8"/>
      <name val="BIZ UDゴシック"/>
      <family val="3"/>
      <charset val="128"/>
    </font>
    <font>
      <sz val="6"/>
      <name val="ヒラギノ角ゴ Pro W3"/>
      <family val="2"/>
      <charset val="128"/>
    </font>
    <font>
      <strike/>
      <sz val="8"/>
      <name val="BIZ UDゴシック"/>
      <family val="3"/>
      <charset val="128"/>
    </font>
    <font>
      <b/>
      <sz val="8"/>
      <name val="BIZ UDゴシック"/>
      <family val="3"/>
      <charset val="128"/>
    </font>
    <font>
      <b/>
      <sz val="9"/>
      <name val="BIZ UDゴシック"/>
      <family val="3"/>
      <charset val="128"/>
    </font>
    <font>
      <b/>
      <strike/>
      <sz val="8"/>
      <name val="BIZ UDゴシック"/>
      <family val="3"/>
      <charset val="128"/>
    </font>
    <font>
      <sz val="10"/>
      <name val="BIZ UDPゴシック"/>
      <family val="3"/>
      <charset val="128"/>
    </font>
    <font>
      <sz val="11"/>
      <name val="BIZ UDPゴシック"/>
      <family val="3"/>
      <charset val="128"/>
    </font>
    <font>
      <sz val="22"/>
      <name val="BIZ UDゴシック"/>
      <family val="3"/>
      <charset val="128"/>
    </font>
    <font>
      <sz val="11"/>
      <color theme="1"/>
      <name val="游ゴシック"/>
      <family val="2"/>
      <charset val="128"/>
      <scheme val="minor"/>
    </font>
    <font>
      <sz val="11"/>
      <name val="游ゴシック"/>
      <family val="2"/>
      <charset val="128"/>
      <scheme val="minor"/>
    </font>
    <font>
      <sz val="22"/>
      <name val="BIZ UDPゴシック"/>
      <family val="3"/>
      <charset val="128"/>
    </font>
    <font>
      <sz val="11"/>
      <color theme="1"/>
      <name val="BIZ UDPゴシック"/>
      <family val="3"/>
      <charset val="128"/>
    </font>
    <font>
      <sz val="22"/>
      <color theme="1"/>
      <name val="BIZ UDPゴシック"/>
      <family val="3"/>
      <charset val="128"/>
    </font>
    <font>
      <sz val="14"/>
      <color theme="1"/>
      <name val="BIZ UDPゴシック"/>
      <family val="3"/>
      <charset val="128"/>
    </font>
    <font>
      <sz val="10"/>
      <color theme="1"/>
      <name val="游ゴシック"/>
      <family val="3"/>
      <charset val="128"/>
      <scheme val="minor"/>
    </font>
    <font>
      <sz val="10"/>
      <color theme="1"/>
      <name val="BIZ UDP明朝 Medium"/>
      <family val="1"/>
      <charset val="128"/>
    </font>
    <font>
      <sz val="11"/>
      <color rgb="FFC00000"/>
      <name val="BIZ UDP明朝 Medium"/>
      <family val="1"/>
      <charset val="128"/>
    </font>
    <font>
      <sz val="10"/>
      <color rgb="FFFF0000"/>
      <name val="BIZ UDゴシック"/>
      <family val="3"/>
      <charset val="128"/>
    </font>
    <font>
      <sz val="10"/>
      <name val="ＭＳ Ｐゴシック"/>
      <family val="3"/>
    </font>
    <font>
      <sz val="6"/>
      <name val="游ゴシック"/>
      <family val="3"/>
      <scheme val="minor"/>
    </font>
    <font>
      <sz val="10"/>
      <color theme="1"/>
      <name val="BIZ UDPゴシック"/>
      <family val="3"/>
      <charset val="128"/>
    </font>
    <font>
      <sz val="10"/>
      <color theme="1"/>
      <name val="游ゴシック"/>
      <family val="2"/>
      <charset val="128"/>
      <scheme val="minor"/>
    </font>
    <font>
      <sz val="10"/>
      <color theme="1"/>
      <name val="ＭＳ ゴシック"/>
      <family val="3"/>
      <charset val="128"/>
    </font>
    <font>
      <sz val="6"/>
      <name val="ＭＳ Ｐゴシック"/>
      <family val="2"/>
      <charset val="128"/>
    </font>
    <font>
      <b/>
      <sz val="11"/>
      <name val="BIZ UDPゴシック"/>
      <family val="3"/>
      <charset val="128"/>
    </font>
    <font>
      <sz val="8"/>
      <name val="Segoe UI Symbol"/>
      <family val="3"/>
    </font>
    <font>
      <strike/>
      <sz val="11"/>
      <color rgb="FFFF0000"/>
      <name val="BIZ UDPゴシック"/>
      <family val="3"/>
      <charset val="128"/>
    </font>
    <font>
      <sz val="6.8"/>
      <name val="BIZ UDゴシック"/>
      <family val="3"/>
      <charset val="128"/>
    </font>
  </fonts>
  <fills count="14">
    <fill>
      <patternFill patternType="none"/>
    </fill>
    <fill>
      <patternFill patternType="gray125"/>
    </fill>
    <fill>
      <patternFill patternType="solid">
        <fgColor indexed="43"/>
        <bgColor indexed="64"/>
      </patternFill>
    </fill>
    <fill>
      <patternFill patternType="solid">
        <fgColor theme="0" tint="-0.14993743705557422"/>
        <bgColor indexed="64"/>
      </patternFill>
    </fill>
    <fill>
      <patternFill patternType="solid">
        <fgColor theme="4" tint="0.79995117038483843"/>
        <bgColor indexed="64"/>
      </patternFill>
    </fill>
    <fill>
      <patternFill patternType="solid">
        <fgColor theme="2" tint="-9.9948118533890809E-2"/>
        <bgColor indexed="64"/>
      </patternFill>
    </fill>
    <fill>
      <patternFill patternType="solid">
        <fgColor rgb="FFD5FFFF"/>
        <bgColor indexed="64"/>
      </patternFill>
    </fill>
    <fill>
      <patternFill patternType="solid">
        <fgColor theme="0" tint="-0.14999847407452621"/>
        <bgColor indexed="64"/>
      </patternFill>
    </fill>
    <fill>
      <patternFill patternType="solid">
        <fgColor indexed="43"/>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s>
  <borders count="121">
    <border>
      <left/>
      <right/>
      <top/>
      <bottom/>
      <diagonal/>
    </border>
    <border>
      <left style="thin">
        <color theme="0" tint="-0.49995422223578601"/>
      </left>
      <right style="thin">
        <color theme="0" tint="-0.49995422223578601"/>
      </right>
      <top style="thin">
        <color theme="0" tint="-0.49995422223578601"/>
      </top>
      <bottom style="thin">
        <color theme="0" tint="-0.49995422223578601"/>
      </bottom>
      <diagonal/>
    </border>
    <border>
      <left style="thin">
        <color auto="1"/>
      </left>
      <right/>
      <top style="thin">
        <color auto="1"/>
      </top>
      <bottom/>
      <diagonal/>
    </border>
    <border>
      <left/>
      <right/>
      <top style="thin">
        <color auto="1"/>
      </top>
      <bottom/>
      <diagonal/>
    </border>
    <border>
      <left style="medium">
        <color auto="1"/>
      </left>
      <right style="medium">
        <color auto="1"/>
      </right>
      <top style="medium">
        <color auto="1"/>
      </top>
      <bottom/>
      <diagonal/>
    </border>
    <border>
      <left/>
      <right style="thin">
        <color auto="1"/>
      </right>
      <top style="thin">
        <color auto="1"/>
      </top>
      <bottom/>
      <diagonal/>
    </border>
    <border>
      <left style="medium">
        <color auto="1"/>
      </left>
      <right style="medium">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hair">
        <color auto="1"/>
      </left>
      <right/>
      <top style="hair">
        <color auto="1"/>
      </top>
      <bottom/>
      <diagonal/>
    </border>
    <border>
      <left/>
      <right/>
      <top style="hair">
        <color auto="1"/>
      </top>
      <bottom style="hair">
        <color auto="1"/>
      </bottom>
      <diagonal/>
    </border>
    <border>
      <left style="hair">
        <color auto="1"/>
      </left>
      <right/>
      <top style="hair">
        <color auto="1"/>
      </top>
      <bottom style="hair">
        <color auto="1"/>
      </bottom>
      <diagonal/>
    </border>
    <border>
      <left style="thin">
        <color auto="1"/>
      </left>
      <right style="thin">
        <color auto="1"/>
      </right>
      <top style="hair">
        <color auto="1"/>
      </top>
      <bottom style="hair">
        <color auto="1"/>
      </bottom>
      <diagonal/>
    </border>
    <border>
      <left style="hair">
        <color auto="1"/>
      </left>
      <right style="hair">
        <color auto="1"/>
      </right>
      <top/>
      <bottom/>
      <diagonal/>
    </border>
    <border>
      <left style="medium">
        <color auto="1"/>
      </left>
      <right style="medium">
        <color auto="1"/>
      </right>
      <top style="thin">
        <color auto="1"/>
      </top>
      <bottom style="hair">
        <color auto="1"/>
      </bottom>
      <diagonal/>
    </border>
    <border>
      <left/>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top/>
      <bottom/>
      <diagonal/>
    </border>
    <border>
      <left/>
      <right/>
      <top style="hair">
        <color auto="1"/>
      </top>
      <bottom/>
      <diagonal/>
    </border>
    <border>
      <left style="hair">
        <color auto="1"/>
      </left>
      <right/>
      <top/>
      <bottom style="hair">
        <color auto="1"/>
      </bottom>
      <diagonal/>
    </border>
    <border>
      <left style="hair">
        <color auto="1"/>
      </left>
      <right/>
      <top/>
      <bottom/>
      <diagonal/>
    </border>
    <border>
      <left style="hair">
        <color auto="1"/>
      </left>
      <right/>
      <top style="hair">
        <color auto="1"/>
      </top>
      <bottom style="thin">
        <color auto="1"/>
      </bottom>
      <diagonal/>
    </border>
    <border>
      <left/>
      <right/>
      <top style="hair">
        <color auto="1"/>
      </top>
      <bottom style="thin">
        <color auto="1"/>
      </bottom>
      <diagonal/>
    </border>
    <border>
      <left style="thin">
        <color auto="1"/>
      </left>
      <right style="thin">
        <color auto="1"/>
      </right>
      <top style="hair">
        <color auto="1"/>
      </top>
      <bottom style="thin">
        <color auto="1"/>
      </bottom>
      <diagonal/>
    </border>
    <border>
      <left style="medium">
        <color auto="1"/>
      </left>
      <right style="medium">
        <color auto="1"/>
      </right>
      <top style="thin">
        <color auto="1"/>
      </top>
      <bottom/>
      <diagonal/>
    </border>
    <border>
      <left style="thin">
        <color auto="1"/>
      </left>
      <right style="thin">
        <color auto="1"/>
      </right>
      <top style="thin">
        <color auto="1"/>
      </top>
      <bottom/>
      <diagonal/>
    </border>
    <border>
      <left style="hair">
        <color auto="1"/>
      </left>
      <right/>
      <top/>
      <bottom style="thin">
        <color auto="1"/>
      </bottom>
      <diagonal/>
    </border>
    <border>
      <left style="thin">
        <color auto="1"/>
      </left>
      <right style="hair">
        <color auto="1"/>
      </right>
      <top/>
      <bottom/>
      <diagonal/>
    </border>
    <border>
      <left style="medium">
        <color auto="1"/>
      </left>
      <right style="medium">
        <color auto="1"/>
      </right>
      <top style="hair">
        <color auto="1"/>
      </top>
      <bottom/>
      <diagonal/>
    </border>
    <border>
      <left style="thin">
        <color auto="1"/>
      </left>
      <right style="thin">
        <color auto="1"/>
      </right>
      <top style="hair">
        <color auto="1"/>
      </top>
      <bottom/>
      <diagonal/>
    </border>
    <border>
      <left/>
      <right style="thin">
        <color auto="1"/>
      </right>
      <top style="thin">
        <color auto="1"/>
      </top>
      <bottom style="hair">
        <color auto="1"/>
      </bottom>
      <diagonal/>
    </border>
    <border>
      <left/>
      <right/>
      <top/>
      <bottom style="hair">
        <color auto="1"/>
      </bottom>
      <diagonal/>
    </border>
    <border>
      <left style="thin">
        <color auto="1"/>
      </left>
      <right style="thin">
        <color auto="1"/>
      </right>
      <top/>
      <bottom style="hair">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medium">
        <color auto="1"/>
      </left>
      <right style="medium">
        <color auto="1"/>
      </right>
      <top style="thin">
        <color auto="1"/>
      </top>
      <bottom style="medium">
        <color auto="1"/>
      </bottom>
      <diagonal/>
    </border>
    <border>
      <left style="hair">
        <color auto="1"/>
      </left>
      <right style="medium">
        <color auto="1"/>
      </right>
      <top style="thin">
        <color auto="1"/>
      </top>
      <bottom style="thin">
        <color auto="1"/>
      </bottom>
      <diagonal/>
    </border>
    <border>
      <left style="hair">
        <color auto="1"/>
      </left>
      <right style="medium">
        <color auto="1"/>
      </right>
      <top style="thin">
        <color auto="1"/>
      </top>
      <bottom/>
      <diagonal/>
    </border>
    <border>
      <left style="thin">
        <color auto="1"/>
      </left>
      <right style="hair">
        <color auto="1"/>
      </right>
      <top/>
      <bottom style="thin">
        <color auto="1"/>
      </bottom>
      <diagonal/>
    </border>
    <border>
      <left style="thin">
        <color auto="1"/>
      </left>
      <right/>
      <top style="hair">
        <color auto="1"/>
      </top>
      <bottom style="hair">
        <color auto="1"/>
      </bottom>
      <diagonal/>
    </border>
    <border>
      <left style="dotted">
        <color auto="1"/>
      </left>
      <right/>
      <top/>
      <bottom style="dotted">
        <color auto="1"/>
      </bottom>
      <diagonal/>
    </border>
    <border>
      <left/>
      <right/>
      <top/>
      <bottom style="dotted">
        <color auto="1"/>
      </bottom>
      <diagonal/>
    </border>
    <border>
      <left style="hair">
        <color auto="1"/>
      </left>
      <right style="hair">
        <color auto="1"/>
      </right>
      <top/>
      <bottom style="thin">
        <color auto="1"/>
      </bottom>
      <diagonal/>
    </border>
    <border>
      <left style="medium">
        <color auto="1"/>
      </left>
      <right style="medium">
        <color auto="1"/>
      </right>
      <top/>
      <bottom style="medium">
        <color auto="1"/>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top style="medium">
        <color auto="1"/>
      </top>
      <bottom style="double">
        <color auto="1"/>
      </bottom>
      <diagonal/>
    </border>
    <border>
      <left/>
      <right style="medium">
        <color auto="1"/>
      </right>
      <top style="medium">
        <color auto="1"/>
      </top>
      <bottom style="double">
        <color auto="1"/>
      </bottom>
      <diagonal/>
    </border>
    <border>
      <left style="medium">
        <color auto="1"/>
      </left>
      <right style="thin">
        <color auto="1"/>
      </right>
      <top/>
      <bottom style="thin">
        <color auto="1"/>
      </bottom>
      <diagonal/>
    </border>
    <border>
      <left style="thin">
        <color auto="1"/>
      </left>
      <right style="dashed">
        <color auto="1"/>
      </right>
      <top style="double">
        <color auto="1"/>
      </top>
      <bottom style="thin">
        <color auto="1"/>
      </bottom>
      <diagonal/>
    </border>
    <border>
      <left style="dashed">
        <color auto="1"/>
      </left>
      <right style="dashed">
        <color auto="1"/>
      </right>
      <top style="double">
        <color auto="1"/>
      </top>
      <bottom style="thin">
        <color auto="1"/>
      </bottom>
      <diagonal/>
    </border>
    <border>
      <left style="thin">
        <color auto="1"/>
      </left>
      <right style="medium">
        <color auto="1"/>
      </right>
      <top/>
      <bottom style="thin">
        <color auto="1"/>
      </bottom>
      <diagonal/>
    </border>
    <border>
      <left style="thin">
        <color auto="1"/>
      </left>
      <right style="dashed">
        <color auto="1"/>
      </right>
      <top/>
      <bottom style="thin">
        <color auto="1"/>
      </bottom>
      <diagonal/>
    </border>
    <border>
      <left style="dashed">
        <color auto="1"/>
      </left>
      <right style="dashed">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dashed">
        <color auto="1"/>
      </right>
      <top style="thin">
        <color auto="1"/>
      </top>
      <bottom style="thin">
        <color auto="1"/>
      </bottom>
      <diagonal/>
    </border>
    <border>
      <left style="dashed">
        <color auto="1"/>
      </left>
      <right style="dashed">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dashed">
        <color auto="1"/>
      </right>
      <top style="thin">
        <color auto="1"/>
      </top>
      <bottom style="medium">
        <color auto="1"/>
      </bottom>
      <diagonal/>
    </border>
    <border>
      <left style="dashed">
        <color auto="1"/>
      </left>
      <right style="dashed">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hair">
        <color auto="1"/>
      </left>
      <right style="thin">
        <color auto="1"/>
      </right>
      <top style="thin">
        <color auto="1"/>
      </top>
      <bottom style="thin">
        <color auto="1"/>
      </bottom>
      <diagonal/>
    </border>
    <border>
      <left style="medium">
        <color auto="1"/>
      </left>
      <right/>
      <top style="medium">
        <color auto="1"/>
      </top>
      <bottom style="medium">
        <color auto="1"/>
      </bottom>
      <diagonal/>
    </border>
    <border>
      <left style="thin">
        <color auto="1"/>
      </left>
      <right style="hair">
        <color auto="1"/>
      </right>
      <top style="thin">
        <color auto="1"/>
      </top>
      <bottom style="thin">
        <color auto="1"/>
      </bottom>
      <diagonal/>
    </border>
    <border>
      <left style="hair">
        <color auto="1"/>
      </left>
      <right style="hair">
        <color auto="1"/>
      </right>
      <top style="hair">
        <color auto="1"/>
      </top>
      <bottom style="hair">
        <color auto="1"/>
      </bottom>
      <diagonal/>
    </border>
    <border>
      <left style="double">
        <color auto="1"/>
      </left>
      <right style="thin">
        <color auto="1"/>
      </right>
      <top style="thin">
        <color auto="1"/>
      </top>
      <bottom style="thin">
        <color auto="1"/>
      </bottom>
      <diagonal/>
    </border>
    <border>
      <left/>
      <right style="double">
        <color auto="1"/>
      </right>
      <top style="thin">
        <color auto="1"/>
      </top>
      <bottom style="thin">
        <color auto="1"/>
      </bottom>
      <diagonal/>
    </border>
    <border>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diagonal/>
    </border>
    <border>
      <left style="thin">
        <color auto="1"/>
      </left>
      <right style="hair">
        <color auto="1"/>
      </right>
      <top style="thin">
        <color auto="1"/>
      </top>
      <bottom/>
      <diagonal/>
    </border>
    <border>
      <left style="thin">
        <color auto="1"/>
      </left>
      <right/>
      <top style="thin">
        <color auto="1"/>
      </top>
      <bottom style="hair">
        <color auto="1"/>
      </bottom>
      <diagonal/>
    </border>
    <border>
      <left style="thin">
        <color auto="1"/>
      </left>
      <right/>
      <top style="hair">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thin">
        <color auto="1"/>
      </bottom>
      <diagonal/>
    </border>
    <border>
      <left style="medium">
        <color auto="1"/>
      </left>
      <right/>
      <top style="medium">
        <color auto="1"/>
      </top>
      <bottom style="thin">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right/>
      <top style="medium">
        <color auto="1"/>
      </top>
      <bottom style="double">
        <color auto="1"/>
      </bottom>
      <diagonal/>
    </border>
    <border>
      <left/>
      <right style="thin">
        <color auto="1"/>
      </right>
      <top style="medium">
        <color auto="1"/>
      </top>
      <bottom style="double">
        <color auto="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
        <color auto="1"/>
      </left>
      <right/>
      <top style="hair">
        <color auto="1"/>
      </top>
      <bottom style="hair">
        <color auto="1"/>
      </bottom>
      <diagonal/>
    </border>
    <border>
      <left style="medium">
        <color auto="1"/>
      </left>
      <right style="thin">
        <color auto="1"/>
      </right>
      <top/>
      <bottom/>
      <diagonal/>
    </border>
    <border>
      <left style="medium">
        <color auto="1"/>
      </left>
      <right style="thin">
        <color auto="1"/>
      </right>
      <top style="thin">
        <color indexed="64"/>
      </top>
      <bottom style="hair">
        <color auto="1"/>
      </bottom>
      <diagonal/>
    </border>
    <border>
      <left style="medium">
        <color auto="1"/>
      </left>
      <right/>
      <top style="thin">
        <color indexed="64"/>
      </top>
      <bottom style="hair">
        <color auto="1"/>
      </bottom>
      <diagonal/>
    </border>
    <border>
      <left style="medium">
        <color auto="1"/>
      </left>
      <right/>
      <top style="hair">
        <color auto="1"/>
      </top>
      <bottom/>
      <diagonal/>
    </border>
    <border>
      <left style="medium">
        <color auto="1"/>
      </left>
      <right style="thin">
        <color auto="1"/>
      </right>
      <top style="thin">
        <color auto="1"/>
      </top>
      <bottom/>
      <diagonal/>
    </border>
    <border>
      <left style="dotted">
        <color auto="1"/>
      </left>
      <right/>
      <top style="thin">
        <color indexed="64"/>
      </top>
      <bottom style="hair">
        <color auto="1"/>
      </bottom>
      <diagonal/>
    </border>
    <border>
      <left style="medium">
        <color auto="1"/>
      </left>
      <right style="medium">
        <color auto="1"/>
      </right>
      <top style="medium">
        <color auto="1"/>
      </top>
      <bottom style="thin">
        <color auto="1"/>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hair">
        <color auto="1"/>
      </right>
      <top style="thin">
        <color auto="1"/>
      </top>
      <bottom style="medium">
        <color auto="1"/>
      </bottom>
      <diagonal/>
    </border>
    <border>
      <left style="hair">
        <color auto="1"/>
      </left>
      <right style="medium">
        <color auto="1"/>
      </right>
      <top style="thin">
        <color auto="1"/>
      </top>
      <bottom style="medium">
        <color auto="1"/>
      </bottom>
      <diagonal/>
    </border>
    <border>
      <left style="medium">
        <color indexed="64"/>
      </left>
      <right/>
      <top/>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style="hair">
        <color indexed="64"/>
      </top>
      <bottom style="thin">
        <color indexed="64"/>
      </bottom>
      <diagonal/>
    </border>
    <border>
      <left style="medium">
        <color auto="1"/>
      </left>
      <right/>
      <top style="medium">
        <color auto="1"/>
      </top>
      <bottom/>
      <diagonal/>
    </border>
    <border>
      <left style="medium">
        <color auto="1"/>
      </left>
      <right/>
      <top/>
      <bottom style="hair">
        <color auto="1"/>
      </bottom>
      <diagonal/>
    </border>
    <border>
      <left style="medium">
        <color auto="1"/>
      </left>
      <right/>
      <top style="thin">
        <color auto="1"/>
      </top>
      <bottom/>
      <diagonal/>
    </border>
    <border>
      <left/>
      <right style="thin">
        <color auto="1"/>
      </right>
      <top style="hair">
        <color auto="1"/>
      </top>
      <bottom style="hair">
        <color auto="1"/>
      </bottom>
      <diagonal/>
    </border>
    <border>
      <left style="medium">
        <color indexed="64"/>
      </left>
      <right/>
      <top style="hair">
        <color auto="1"/>
      </top>
      <bottom style="thin">
        <color auto="1"/>
      </bottom>
      <diagonal/>
    </border>
    <border>
      <left style="thin">
        <color auto="1"/>
      </left>
      <right/>
      <top style="hair">
        <color auto="1"/>
      </top>
      <bottom/>
      <diagonal/>
    </border>
    <border>
      <left style="double">
        <color auto="1"/>
      </left>
      <right style="thin">
        <color auto="1"/>
      </right>
      <top/>
      <bottom style="thin">
        <color auto="1"/>
      </bottom>
      <diagonal/>
    </border>
  </borders>
  <cellStyleXfs count="18">
    <xf numFmtId="0" fontId="0" fillId="0" borderId="0">
      <alignment vertical="center"/>
    </xf>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3" fillId="0" borderId="0"/>
    <xf numFmtId="0" fontId="5" fillId="2" borderId="1" applyNumberFormat="0" applyFont="0" applyProtection="0">
      <alignment vertical="center"/>
    </xf>
    <xf numFmtId="0" fontId="14" fillId="0" borderId="0">
      <alignment vertical="center"/>
    </xf>
    <xf numFmtId="38" fontId="14" fillId="0" borderId="0" applyFont="0" applyFill="0" applyBorder="0" applyProtection="0"/>
    <xf numFmtId="0" fontId="24" fillId="0" borderId="0"/>
    <xf numFmtId="0" fontId="24" fillId="0" borderId="0"/>
    <xf numFmtId="0" fontId="24" fillId="0" borderId="0">
      <alignment vertical="center"/>
    </xf>
    <xf numFmtId="0" fontId="24" fillId="0" borderId="0">
      <alignment vertical="center"/>
    </xf>
    <xf numFmtId="177" fontId="30" fillId="7" borderId="93" applyNumberFormat="0" applyFont="0" applyAlignment="0" applyProtection="0"/>
    <xf numFmtId="177" fontId="5" fillId="8" borderId="93" applyNumberFormat="0" applyFont="0" applyProtection="0">
      <alignment vertical="center"/>
    </xf>
    <xf numFmtId="0" fontId="3" fillId="0" borderId="0"/>
    <xf numFmtId="0" fontId="3" fillId="0" borderId="0">
      <alignment vertical="center"/>
    </xf>
  </cellStyleXfs>
  <cellXfs count="401">
    <xf numFmtId="0" fontId="0" fillId="0" borderId="0" xfId="0" applyAlignment="1">
      <alignment vertical="center"/>
    </xf>
    <xf numFmtId="0" fontId="7" fillId="0" borderId="0" xfId="6" applyFont="1" applyProtection="1">
      <protection locked="0"/>
    </xf>
    <xf numFmtId="0" fontId="7" fillId="0" borderId="0" xfId="6" applyFont="1" applyAlignment="1" applyProtection="1">
      <alignment horizontal="right"/>
      <protection locked="0"/>
    </xf>
    <xf numFmtId="176" fontId="7" fillId="0" borderId="0" xfId="6" applyNumberFormat="1" applyFont="1"/>
    <xf numFmtId="0" fontId="7" fillId="0" borderId="0" xfId="6" applyFont="1" applyAlignment="1" applyProtection="1">
      <alignment horizontal="center"/>
      <protection locked="0"/>
    </xf>
    <xf numFmtId="0" fontId="7" fillId="0" borderId="0" xfId="6" applyFont="1" applyAlignment="1" applyProtection="1">
      <alignment horizontal="left"/>
      <protection locked="0"/>
    </xf>
    <xf numFmtId="0" fontId="7" fillId="0" borderId="0" xfId="6" applyFont="1" applyAlignment="1" applyProtection="1">
      <alignment horizontal="left" indent="2"/>
      <protection locked="0"/>
    </xf>
    <xf numFmtId="0" fontId="7" fillId="0" borderId="0" xfId="6" applyFont="1" applyAlignment="1" applyProtection="1">
      <alignment vertical="center"/>
      <protection locked="0"/>
    </xf>
    <xf numFmtId="0" fontId="7" fillId="0" borderId="4" xfId="6" applyFont="1" applyBorder="1" applyAlignment="1" applyProtection="1">
      <alignment vertical="center" wrapText="1"/>
      <protection locked="0"/>
    </xf>
    <xf numFmtId="0" fontId="7" fillId="0" borderId="48" xfId="6" applyFont="1" applyBorder="1" applyAlignment="1" applyProtection="1">
      <alignment horizontal="right" vertical="center" wrapText="1"/>
      <protection locked="0"/>
    </xf>
    <xf numFmtId="0" fontId="7" fillId="0" borderId="0" xfId="6" applyFont="1" applyAlignment="1" applyProtection="1">
      <alignment horizontal="center" vertical="center" wrapText="1"/>
      <protection locked="0"/>
    </xf>
    <xf numFmtId="0" fontId="9" fillId="0" borderId="49" xfId="6" applyFont="1" applyBorder="1" applyAlignment="1" applyProtection="1">
      <alignment horizontal="center" vertical="center" wrapText="1"/>
      <protection locked="0"/>
    </xf>
    <xf numFmtId="0" fontId="9" fillId="0" borderId="50" xfId="6" applyFont="1" applyBorder="1" applyAlignment="1" applyProtection="1">
      <alignment horizontal="center" vertical="center" wrapText="1"/>
      <protection locked="0"/>
    </xf>
    <xf numFmtId="0" fontId="9" fillId="0" borderId="52" xfId="6" applyFont="1" applyBorder="1" applyAlignment="1" applyProtection="1">
      <alignment horizontal="center" vertical="center" wrapText="1"/>
      <protection locked="0"/>
    </xf>
    <xf numFmtId="0" fontId="7" fillId="0" borderId="0" xfId="6" applyFont="1" applyAlignment="1" applyProtection="1">
      <alignment horizontal="center" vertical="center"/>
      <protection locked="0"/>
    </xf>
    <xf numFmtId="176" fontId="7" fillId="0" borderId="0" xfId="6" applyNumberFormat="1" applyFont="1" applyAlignment="1" applyProtection="1">
      <alignment vertical="top" wrapText="1"/>
      <protection locked="0"/>
    </xf>
    <xf numFmtId="176" fontId="7" fillId="0" borderId="53" xfId="6" applyNumberFormat="1" applyFont="1" applyBorder="1" applyAlignment="1" applyProtection="1">
      <alignment horizontal="center" vertical="center" wrapText="1"/>
      <protection locked="0"/>
    </xf>
    <xf numFmtId="176" fontId="7" fillId="0" borderId="54" xfId="6" applyNumberFormat="1" applyFont="1" applyBorder="1" applyAlignment="1" applyProtection="1">
      <alignment horizontal="center" vertical="center" wrapText="1"/>
      <protection locked="0"/>
    </xf>
    <xf numFmtId="176" fontId="7" fillId="0" borderId="55" xfId="6" applyNumberFormat="1" applyFont="1" applyBorder="1" applyAlignment="1" applyProtection="1">
      <alignment horizontal="center" vertical="center" wrapText="1"/>
      <protection locked="0"/>
    </xf>
    <xf numFmtId="176" fontId="7" fillId="0" borderId="38" xfId="6" applyNumberFormat="1" applyFont="1" applyBorder="1" applyAlignment="1" applyProtection="1">
      <alignment horizontal="center" vertical="center" wrapText="1"/>
      <protection locked="0"/>
    </xf>
    <xf numFmtId="0" fontId="7" fillId="0" borderId="39" xfId="6" applyFont="1" applyBorder="1" applyAlignment="1" applyProtection="1">
      <alignment vertical="top" wrapText="1"/>
      <protection locked="0"/>
    </xf>
    <xf numFmtId="0" fontId="7" fillId="0" borderId="39" xfId="6" applyFont="1" applyBorder="1" applyAlignment="1" applyProtection="1">
      <alignment horizontal="center" vertical="center" wrapText="1"/>
      <protection locked="0"/>
    </xf>
    <xf numFmtId="0" fontId="7" fillId="0" borderId="38" xfId="6" applyFont="1" applyBorder="1" applyAlignment="1" applyProtection="1">
      <alignment horizontal="center" vertical="top" wrapText="1"/>
      <protection locked="0"/>
    </xf>
    <xf numFmtId="0" fontId="7" fillId="0" borderId="56" xfId="6" applyFont="1" applyBorder="1" applyAlignment="1" applyProtection="1">
      <alignment vertical="top" wrapText="1"/>
      <protection locked="0"/>
    </xf>
    <xf numFmtId="176" fontId="7" fillId="0" borderId="57" xfId="6" applyNumberFormat="1" applyFont="1" applyBorder="1" applyAlignment="1" applyProtection="1">
      <alignment horizontal="center" vertical="center" wrapText="1"/>
      <protection locked="0"/>
    </xf>
    <xf numFmtId="176" fontId="7" fillId="0" borderId="58" xfId="6" applyNumberFormat="1" applyFont="1" applyBorder="1" applyAlignment="1" applyProtection="1">
      <alignment horizontal="center" vertical="center" wrapText="1"/>
      <protection locked="0"/>
    </xf>
    <xf numFmtId="176" fontId="7" fillId="0" borderId="59" xfId="6" applyNumberFormat="1" applyFont="1" applyBorder="1" applyAlignment="1" applyProtection="1">
      <alignment horizontal="center" vertical="center" wrapText="1"/>
      <protection locked="0"/>
    </xf>
    <xf numFmtId="176" fontId="7" fillId="0" borderId="60" xfId="6" applyNumberFormat="1" applyFont="1" applyBorder="1" applyAlignment="1" applyProtection="1">
      <alignment horizontal="center" vertical="center" wrapText="1"/>
      <protection locked="0"/>
    </xf>
    <xf numFmtId="176" fontId="7" fillId="0" borderId="61" xfId="6" applyNumberFormat="1" applyFont="1" applyBorder="1" applyAlignment="1" applyProtection="1">
      <alignment horizontal="center" vertical="center" wrapText="1"/>
      <protection locked="0"/>
    </xf>
    <xf numFmtId="176" fontId="7" fillId="0" borderId="7" xfId="6" applyNumberFormat="1" applyFont="1" applyBorder="1" applyAlignment="1" applyProtection="1">
      <alignment horizontal="center" vertical="center" wrapText="1"/>
      <protection locked="0"/>
    </xf>
    <xf numFmtId="0" fontId="7" fillId="0" borderId="8" xfId="6" applyFont="1" applyBorder="1" applyAlignment="1" applyProtection="1">
      <alignment vertical="top" wrapText="1"/>
      <protection locked="0"/>
    </xf>
    <xf numFmtId="0" fontId="7" fillId="0" borderId="8" xfId="6" applyFont="1" applyBorder="1" applyAlignment="1" applyProtection="1">
      <alignment horizontal="center" vertical="center" wrapText="1"/>
      <protection locked="0"/>
    </xf>
    <xf numFmtId="0" fontId="7" fillId="0" borderId="7" xfId="6" applyFont="1" applyBorder="1" applyAlignment="1" applyProtection="1">
      <alignment horizontal="center" vertical="top" wrapText="1"/>
      <protection locked="0"/>
    </xf>
    <xf numFmtId="0" fontId="7" fillId="0" borderId="62" xfId="6" applyFont="1" applyBorder="1" applyAlignment="1" applyProtection="1">
      <alignment vertical="top" wrapText="1"/>
      <protection locked="0"/>
    </xf>
    <xf numFmtId="176" fontId="7" fillId="0" borderId="63" xfId="6" applyNumberFormat="1" applyFont="1" applyBorder="1" applyAlignment="1" applyProtection="1">
      <alignment horizontal="center" vertical="center" wrapText="1"/>
      <protection locked="0"/>
    </xf>
    <xf numFmtId="176" fontId="7" fillId="0" borderId="64" xfId="6" applyNumberFormat="1" applyFont="1" applyBorder="1" applyAlignment="1" applyProtection="1">
      <alignment horizontal="center" vertical="center" wrapText="1"/>
      <protection locked="0"/>
    </xf>
    <xf numFmtId="176" fontId="7" fillId="0" borderId="65" xfId="6" applyNumberFormat="1" applyFont="1" applyBorder="1" applyAlignment="1" applyProtection="1">
      <alignment horizontal="center" vertical="center" wrapText="1"/>
      <protection locked="0"/>
    </xf>
    <xf numFmtId="176" fontId="7" fillId="0" borderId="66" xfId="6" applyNumberFormat="1" applyFont="1" applyBorder="1" applyAlignment="1" applyProtection="1">
      <alignment horizontal="center" vertical="center" wrapText="1"/>
      <protection locked="0"/>
    </xf>
    <xf numFmtId="0" fontId="7" fillId="0" borderId="67" xfId="6" applyFont="1" applyBorder="1" applyAlignment="1" applyProtection="1">
      <alignment vertical="top" wrapText="1"/>
      <protection locked="0"/>
    </xf>
    <xf numFmtId="0" fontId="7" fillId="0" borderId="67" xfId="6" applyFont="1" applyBorder="1" applyAlignment="1" applyProtection="1">
      <alignment horizontal="center" vertical="center" wrapText="1"/>
      <protection locked="0"/>
    </xf>
    <xf numFmtId="0" fontId="7" fillId="0" borderId="66" xfId="6" applyFont="1" applyBorder="1" applyAlignment="1" applyProtection="1">
      <alignment horizontal="center" vertical="top" wrapText="1"/>
      <protection locked="0"/>
    </xf>
    <xf numFmtId="0" fontId="7" fillId="0" borderId="68" xfId="6" applyFont="1" applyBorder="1" applyAlignment="1" applyProtection="1">
      <alignment vertical="top" wrapText="1"/>
      <protection locked="0"/>
    </xf>
    <xf numFmtId="0" fontId="11" fillId="0" borderId="0" xfId="6" applyFont="1"/>
    <xf numFmtId="49" fontId="7" fillId="0" borderId="0" xfId="6" applyNumberFormat="1" applyFont="1" applyAlignment="1">
      <alignment horizontal="right" vertical="top"/>
    </xf>
    <xf numFmtId="0" fontId="7" fillId="0" borderId="0" xfId="6" applyFont="1" applyAlignment="1">
      <alignment vertical="top" wrapText="1"/>
    </xf>
    <xf numFmtId="0" fontId="11" fillId="0" borderId="0" xfId="6" applyFont="1" applyAlignment="1">
      <alignment vertical="top"/>
    </xf>
    <xf numFmtId="0" fontId="13" fillId="0" borderId="0" xfId="6" applyFont="1" applyAlignment="1">
      <alignment vertical="top"/>
    </xf>
    <xf numFmtId="0" fontId="11" fillId="0" borderId="0" xfId="6" applyFont="1" applyAlignment="1">
      <alignment wrapText="1"/>
    </xf>
    <xf numFmtId="0" fontId="15" fillId="0" borderId="0" xfId="8" applyFont="1" applyAlignment="1">
      <alignment horizontal="left" vertical="center"/>
    </xf>
    <xf numFmtId="0" fontId="15" fillId="0" borderId="0" xfId="8" applyFont="1" applyAlignment="1">
      <alignment horizontal="center" vertical="center"/>
    </xf>
    <xf numFmtId="0" fontId="15" fillId="0" borderId="69" xfId="8" applyFont="1" applyBorder="1" applyAlignment="1">
      <alignment horizontal="left" vertical="top" wrapText="1"/>
    </xf>
    <xf numFmtId="0" fontId="18" fillId="0" borderId="34" xfId="8" applyFont="1" applyBorder="1" applyAlignment="1">
      <alignment horizontal="left" vertical="center"/>
    </xf>
    <xf numFmtId="20" fontId="15" fillId="0" borderId="69" xfId="8" applyNumberFormat="1" applyFont="1" applyBorder="1" applyAlignment="1">
      <alignment horizontal="left" vertical="top" wrapText="1"/>
    </xf>
    <xf numFmtId="0" fontId="6" fillId="5" borderId="8" xfId="8" applyFont="1" applyFill="1" applyBorder="1" applyAlignment="1">
      <alignment horizontal="center" vertical="center" wrapText="1"/>
    </xf>
    <xf numFmtId="0" fontId="23" fillId="0" borderId="37" xfId="8" applyFont="1" applyBorder="1" applyAlignment="1">
      <alignment horizontal="left" vertical="center"/>
    </xf>
    <xf numFmtId="0" fontId="15" fillId="0" borderId="73" xfId="8" applyFont="1" applyBorder="1" applyAlignment="1">
      <alignment horizontal="left" vertical="top" wrapText="1"/>
    </xf>
    <xf numFmtId="0" fontId="15" fillId="0" borderId="71" xfId="8" applyFont="1" applyBorder="1" applyAlignment="1">
      <alignment horizontal="left" vertical="top" wrapText="1"/>
    </xf>
    <xf numFmtId="0" fontId="15" fillId="0" borderId="73" xfId="12" applyFont="1" applyBorder="1" applyAlignment="1">
      <alignment horizontal="left" vertical="top" wrapText="1"/>
    </xf>
    <xf numFmtId="0" fontId="15" fillId="0" borderId="2" xfId="12" applyFont="1" applyBorder="1" applyAlignment="1">
      <alignment horizontal="left" vertical="center"/>
    </xf>
    <xf numFmtId="0" fontId="20" fillId="0" borderId="71" xfId="8" applyFont="1" applyBorder="1" applyAlignment="1">
      <alignment horizontal="left" vertical="top" wrapText="1"/>
    </xf>
    <xf numFmtId="0" fontId="20" fillId="0" borderId="69" xfId="8" applyFont="1" applyBorder="1" applyAlignment="1">
      <alignment horizontal="left" vertical="top" wrapText="1"/>
    </xf>
    <xf numFmtId="20" fontId="15" fillId="0" borderId="71" xfId="8" applyNumberFormat="1" applyFont="1" applyBorder="1" applyAlignment="1">
      <alignment horizontal="left" vertical="top" wrapText="1"/>
    </xf>
    <xf numFmtId="0" fontId="22" fillId="0" borderId="0" xfId="12" applyFont="1" applyAlignment="1">
      <alignment horizontal="right" vertical="center"/>
    </xf>
    <xf numFmtId="0" fontId="22" fillId="0" borderId="9" xfId="11" applyFont="1" applyFill="1" applyBorder="1" applyAlignment="1">
      <alignment vertical="top" wrapText="1"/>
    </xf>
    <xf numFmtId="0" fontId="22" fillId="0" borderId="30" xfId="11" applyFont="1" applyFill="1" applyBorder="1" applyAlignment="1">
      <alignment vertical="top" wrapText="1"/>
    </xf>
    <xf numFmtId="0" fontId="22" fillId="0" borderId="13" xfId="11" applyFont="1" applyFill="1" applyBorder="1" applyAlignment="1">
      <alignment vertical="top" wrapText="1"/>
    </xf>
    <xf numFmtId="0" fontId="22" fillId="0" borderId="13" xfId="11" applyFont="1" applyFill="1" applyBorder="1" applyAlignment="1">
      <alignment vertical="top"/>
    </xf>
    <xf numFmtId="0" fontId="22" fillId="0" borderId="0" xfId="11" applyFont="1" applyFill="1" applyAlignment="1">
      <alignment vertical="top"/>
    </xf>
    <xf numFmtId="0" fontId="22" fillId="0" borderId="33" xfId="11" applyFont="1" applyFill="1" applyBorder="1" applyAlignment="1">
      <alignment vertical="top" wrapText="1"/>
    </xf>
    <xf numFmtId="0" fontId="21" fillId="5" borderId="71" xfId="10" applyFont="1" applyFill="1" applyBorder="1" applyAlignment="1">
      <alignment horizontal="center" vertical="center"/>
    </xf>
    <xf numFmtId="0" fontId="21" fillId="5" borderId="69" xfId="10" applyFont="1" applyFill="1" applyBorder="1" applyAlignment="1">
      <alignment horizontal="center" vertical="center"/>
    </xf>
    <xf numFmtId="0" fontId="15" fillId="0" borderId="37" xfId="8" applyFont="1" applyBorder="1" applyAlignment="1">
      <alignment horizontal="left" vertical="center"/>
    </xf>
    <xf numFmtId="0" fontId="27" fillId="0" borderId="0" xfId="0" applyFont="1" applyAlignment="1">
      <alignment vertical="center" wrapText="1"/>
    </xf>
    <xf numFmtId="0" fontId="27" fillId="0" borderId="0" xfId="0" applyFont="1" applyAlignment="1">
      <alignment vertical="center"/>
    </xf>
    <xf numFmtId="0" fontId="29" fillId="0" borderId="0" xfId="0" applyFont="1" applyAlignment="1">
      <alignment vertical="center" wrapText="1"/>
    </xf>
    <xf numFmtId="0" fontId="29" fillId="0" borderId="0" xfId="0" applyFont="1" applyAlignment="1">
      <alignment vertical="center"/>
    </xf>
    <xf numFmtId="178" fontId="6" fillId="6" borderId="13" xfId="12" applyNumberFormat="1" applyFont="1" applyFill="1" applyBorder="1" applyProtection="1">
      <alignment vertical="center"/>
      <protection locked="0"/>
    </xf>
    <xf numFmtId="178" fontId="6" fillId="6" borderId="24" xfId="12" applyNumberFormat="1" applyFont="1" applyFill="1" applyBorder="1" applyProtection="1">
      <alignment vertical="center"/>
      <protection locked="0"/>
    </xf>
    <xf numFmtId="178" fontId="6" fillId="6" borderId="30" xfId="12" applyNumberFormat="1" applyFont="1" applyFill="1" applyBorder="1" applyProtection="1">
      <alignment vertical="center"/>
      <protection locked="0"/>
    </xf>
    <xf numFmtId="178" fontId="6" fillId="6" borderId="8" xfId="12" applyNumberFormat="1" applyFont="1" applyFill="1" applyBorder="1" applyProtection="1">
      <alignment vertical="center"/>
      <protection locked="0"/>
    </xf>
    <xf numFmtId="178" fontId="6" fillId="6" borderId="17" xfId="12" applyNumberFormat="1" applyFont="1" applyFill="1" applyBorder="1" applyProtection="1">
      <alignment vertical="center"/>
      <protection locked="0"/>
    </xf>
    <xf numFmtId="178" fontId="6" fillId="6" borderId="44" xfId="12" applyNumberFormat="1" applyFont="1" applyFill="1" applyBorder="1" applyProtection="1">
      <alignment vertical="center"/>
      <protection locked="0"/>
    </xf>
    <xf numFmtId="178" fontId="6" fillId="6" borderId="80" xfId="12" applyNumberFormat="1" applyFont="1" applyFill="1" applyBorder="1" applyProtection="1">
      <alignment vertical="center"/>
      <protection locked="0"/>
    </xf>
    <xf numFmtId="0" fontId="9" fillId="0" borderId="51" xfId="6" applyFont="1" applyBorder="1" applyAlignment="1" applyProtection="1">
      <alignment horizontal="center" vertical="center" wrapText="1"/>
      <protection locked="0"/>
    </xf>
    <xf numFmtId="0" fontId="31" fillId="0" borderId="0" xfId="6" applyFont="1" applyAlignment="1">
      <alignment vertical="top" wrapText="1"/>
    </xf>
    <xf numFmtId="0" fontId="31" fillId="0" borderId="0" xfId="6" applyFont="1"/>
    <xf numFmtId="0" fontId="31" fillId="0" borderId="0" xfId="6" applyFont="1" applyAlignment="1">
      <alignment horizontal="center" vertical="center"/>
    </xf>
    <xf numFmtId="0" fontId="31" fillId="0" borderId="63" xfId="6" applyFont="1" applyBorder="1" applyAlignment="1">
      <alignment horizontal="center" vertical="center"/>
    </xf>
    <xf numFmtId="176" fontId="7" fillId="0" borderId="59" xfId="6" applyNumberFormat="1" applyFont="1" applyBorder="1" applyAlignment="1">
      <alignment horizontal="center" vertical="center"/>
    </xf>
    <xf numFmtId="0" fontId="31" fillId="0" borderId="41" xfId="6" applyFont="1" applyBorder="1"/>
    <xf numFmtId="0" fontId="31" fillId="0" borderId="71" xfId="6" applyFont="1" applyBorder="1"/>
    <xf numFmtId="0" fontId="31" fillId="0" borderId="70" xfId="6" applyFont="1" applyBorder="1" applyAlignment="1">
      <alignment horizontal="center" vertical="center" wrapText="1"/>
    </xf>
    <xf numFmtId="14" fontId="31" fillId="0" borderId="0" xfId="6" applyNumberFormat="1" applyFont="1"/>
    <xf numFmtId="0" fontId="15" fillId="0" borderId="2" xfId="8" applyFont="1" applyBorder="1" applyAlignment="1">
      <alignment horizontal="left" vertical="center"/>
    </xf>
    <xf numFmtId="0" fontId="22" fillId="0" borderId="0" xfId="10" applyFont="1" applyAlignment="1">
      <alignment vertical="top"/>
    </xf>
    <xf numFmtId="0" fontId="15" fillId="0" borderId="0" xfId="8" applyFont="1" applyAlignment="1">
      <alignment horizontal="left" vertical="top" wrapText="1"/>
    </xf>
    <xf numFmtId="0" fontId="15" fillId="0" borderId="0" xfId="8" applyFont="1" applyAlignment="1">
      <alignment horizontal="left" vertical="center" wrapText="1"/>
    </xf>
    <xf numFmtId="0" fontId="22" fillId="0" borderId="0" xfId="12" applyFont="1">
      <alignment vertical="center"/>
    </xf>
    <xf numFmtId="0" fontId="15" fillId="0" borderId="0" xfId="8" applyFont="1">
      <alignment vertical="center"/>
    </xf>
    <xf numFmtId="0" fontId="22" fillId="0" borderId="37" xfId="12" applyFont="1" applyBorder="1">
      <alignment vertical="center"/>
    </xf>
    <xf numFmtId="0" fontId="6" fillId="0" borderId="0" xfId="12" applyFont="1">
      <alignment vertical="center"/>
    </xf>
    <xf numFmtId="0" fontId="6" fillId="0" borderId="0" xfId="12" applyFont="1" applyAlignment="1">
      <alignment vertical="top" wrapText="1"/>
    </xf>
    <xf numFmtId="0" fontId="6" fillId="6" borderId="8" xfId="12" applyFont="1" applyFill="1" applyBorder="1">
      <alignment vertical="center"/>
    </xf>
    <xf numFmtId="0" fontId="6" fillId="0" borderId="0" xfId="12" applyFont="1" applyAlignment="1">
      <alignment horizontal="right" vertical="center"/>
    </xf>
    <xf numFmtId="0" fontId="6" fillId="3" borderId="2" xfId="12" applyFont="1" applyFill="1" applyBorder="1" applyAlignment="1">
      <alignment horizontal="left" vertical="center"/>
    </xf>
    <xf numFmtId="0" fontId="6" fillId="3" borderId="3" xfId="12" applyFont="1" applyFill="1" applyBorder="1" applyAlignment="1">
      <alignment horizontal="center" vertical="center"/>
    </xf>
    <xf numFmtId="0" fontId="6" fillId="3" borderId="5" xfId="12" applyFont="1" applyFill="1" applyBorder="1" applyAlignment="1">
      <alignment horizontal="center" vertical="center" shrinkToFit="1"/>
    </xf>
    <xf numFmtId="0" fontId="6" fillId="4" borderId="2" xfId="12" applyFont="1" applyFill="1" applyBorder="1">
      <alignment vertical="center"/>
    </xf>
    <xf numFmtId="0" fontId="6" fillId="4" borderId="3" xfId="12" applyFont="1" applyFill="1" applyBorder="1">
      <alignment vertical="center"/>
    </xf>
    <xf numFmtId="178" fontId="6" fillId="4" borderId="6" xfId="12" applyNumberFormat="1" applyFont="1" applyFill="1" applyBorder="1">
      <alignment vertical="center"/>
    </xf>
    <xf numFmtId="178" fontId="6" fillId="9" borderId="53" xfId="12" applyNumberFormat="1" applyFont="1" applyFill="1" applyBorder="1">
      <alignment vertical="center"/>
    </xf>
    <xf numFmtId="0" fontId="6" fillId="0" borderId="9" xfId="12" applyFont="1" applyBorder="1">
      <alignment vertical="center"/>
    </xf>
    <xf numFmtId="0" fontId="6" fillId="0" borderId="3" xfId="12" applyFont="1" applyBorder="1">
      <alignment vertical="center"/>
    </xf>
    <xf numFmtId="178" fontId="6" fillId="0" borderId="95" xfId="12" applyNumberFormat="1" applyFont="1" applyBorder="1">
      <alignment vertical="center"/>
    </xf>
    <xf numFmtId="0" fontId="6" fillId="0" borderId="10" xfId="12" applyFont="1" applyBorder="1">
      <alignment vertical="center"/>
    </xf>
    <xf numFmtId="0" fontId="6" fillId="0" borderId="11" xfId="12" applyFont="1" applyBorder="1">
      <alignment vertical="center"/>
    </xf>
    <xf numFmtId="178" fontId="6" fillId="0" borderId="13" xfId="12" applyNumberFormat="1" applyFont="1" applyBorder="1">
      <alignment vertical="center"/>
    </xf>
    <xf numFmtId="0" fontId="6" fillId="0" borderId="14" xfId="12" applyFont="1" applyBorder="1">
      <alignment vertical="center"/>
    </xf>
    <xf numFmtId="0" fontId="6" fillId="6" borderId="11" xfId="12" applyFont="1" applyFill="1" applyBorder="1" applyProtection="1">
      <alignment vertical="center"/>
      <protection locked="0"/>
    </xf>
    <xf numFmtId="0" fontId="6" fillId="0" borderId="21" xfId="12" applyFont="1" applyBorder="1">
      <alignment vertical="center"/>
    </xf>
    <xf numFmtId="0" fontId="6" fillId="0" borderId="77" xfId="12" applyFont="1" applyBorder="1">
      <alignment vertical="center"/>
    </xf>
    <xf numFmtId="0" fontId="6" fillId="0" borderId="72" xfId="12" applyFont="1" applyBorder="1">
      <alignment vertical="center"/>
    </xf>
    <xf numFmtId="0" fontId="6" fillId="0" borderId="2" xfId="12" applyFont="1" applyBorder="1">
      <alignment vertical="center"/>
    </xf>
    <xf numFmtId="0" fontId="6" fillId="0" borderId="75" xfId="12" applyFont="1" applyBorder="1">
      <alignment vertical="center"/>
    </xf>
    <xf numFmtId="0" fontId="6" fillId="0" borderId="76" xfId="12" applyFont="1" applyBorder="1">
      <alignment vertical="center"/>
    </xf>
    <xf numFmtId="178" fontId="6" fillId="0" borderId="15" xfId="12" applyNumberFormat="1" applyFont="1" applyBorder="1">
      <alignment vertical="center"/>
    </xf>
    <xf numFmtId="178" fontId="6" fillId="0" borderId="96" xfId="12" applyNumberFormat="1" applyFont="1" applyBorder="1">
      <alignment vertical="center"/>
    </xf>
    <xf numFmtId="0" fontId="6" fillId="0" borderId="18" xfId="12" applyFont="1" applyBorder="1">
      <alignment vertical="center"/>
    </xf>
    <xf numFmtId="0" fontId="6" fillId="0" borderId="12" xfId="12" applyFont="1" applyBorder="1">
      <alignment vertical="center"/>
    </xf>
    <xf numFmtId="0" fontId="6" fillId="0" borderId="19" xfId="12" applyFont="1" applyBorder="1">
      <alignment vertical="center"/>
    </xf>
    <xf numFmtId="0" fontId="6" fillId="6" borderId="19" xfId="12" applyFont="1" applyFill="1" applyBorder="1" applyProtection="1">
      <alignment vertical="center"/>
      <protection locked="0"/>
    </xf>
    <xf numFmtId="178" fontId="6" fillId="9" borderId="59" xfId="12" applyNumberFormat="1" applyFont="1" applyFill="1" applyBorder="1">
      <alignment vertical="center"/>
    </xf>
    <xf numFmtId="178" fontId="6" fillId="9" borderId="7" xfId="12" applyNumberFormat="1" applyFont="1" applyFill="1" applyBorder="1">
      <alignment vertical="center"/>
    </xf>
    <xf numFmtId="0" fontId="6" fillId="0" borderId="36" xfId="12" applyFont="1" applyBorder="1">
      <alignment vertical="center"/>
    </xf>
    <xf numFmtId="0" fontId="6" fillId="0" borderId="32" xfId="12" applyFont="1" applyBorder="1">
      <alignment vertical="center"/>
    </xf>
    <xf numFmtId="178" fontId="6" fillId="0" borderId="33" xfId="12" applyNumberFormat="1" applyFont="1" applyBorder="1">
      <alignment vertical="center"/>
    </xf>
    <xf numFmtId="0" fontId="6" fillId="0" borderId="28" xfId="12" applyFont="1" applyBorder="1">
      <alignment vertical="center"/>
    </xf>
    <xf numFmtId="0" fontId="6" fillId="0" borderId="20" xfId="12" applyFont="1" applyBorder="1">
      <alignment vertical="center"/>
    </xf>
    <xf numFmtId="0" fontId="6" fillId="6" borderId="22" xfId="12" applyFont="1" applyFill="1" applyBorder="1" applyProtection="1">
      <alignment vertical="center"/>
      <protection locked="0"/>
    </xf>
    <xf numFmtId="0" fontId="6" fillId="6" borderId="0" xfId="12" applyFont="1" applyFill="1" applyProtection="1">
      <alignment vertical="center"/>
      <protection locked="0"/>
    </xf>
    <xf numFmtId="178" fontId="6" fillId="0" borderId="97" xfId="12" applyNumberFormat="1" applyFont="1" applyBorder="1">
      <alignment vertical="center"/>
    </xf>
    <xf numFmtId="178" fontId="6" fillId="0" borderId="17" xfId="12" applyNumberFormat="1" applyFont="1" applyBorder="1">
      <alignment vertical="center"/>
    </xf>
    <xf numFmtId="0" fontId="6" fillId="0" borderId="43" xfId="12" applyFont="1" applyBorder="1">
      <alignment vertical="center"/>
    </xf>
    <xf numFmtId="0" fontId="6" fillId="6" borderId="23" xfId="12" applyFont="1" applyFill="1" applyBorder="1" applyProtection="1">
      <alignment vertical="center"/>
      <protection locked="0"/>
    </xf>
    <xf numFmtId="0" fontId="6" fillId="0" borderId="16" xfId="12" applyFont="1" applyBorder="1">
      <alignment vertical="center"/>
    </xf>
    <xf numFmtId="178" fontId="6" fillId="0" borderId="29" xfId="12" applyNumberFormat="1" applyFont="1" applyBorder="1">
      <alignment vertical="center"/>
    </xf>
    <xf numFmtId="178" fontId="6" fillId="0" borderId="94" xfId="12" applyNumberFormat="1" applyFont="1" applyBorder="1">
      <alignment vertical="center"/>
    </xf>
    <xf numFmtId="0" fontId="6" fillId="0" borderId="34" xfId="12" applyFont="1" applyBorder="1">
      <alignment vertical="center"/>
    </xf>
    <xf numFmtId="0" fontId="6" fillId="0" borderId="35" xfId="12" applyFont="1" applyBorder="1">
      <alignment vertical="center"/>
    </xf>
    <xf numFmtId="178" fontId="6" fillId="0" borderId="6" xfId="12" applyNumberFormat="1" applyFont="1" applyBorder="1">
      <alignment vertical="center"/>
    </xf>
    <xf numFmtId="0" fontId="6" fillId="4" borderId="34" xfId="12" applyFont="1" applyFill="1" applyBorder="1">
      <alignment vertical="center"/>
    </xf>
    <xf numFmtId="0" fontId="6" fillId="4" borderId="35" xfId="12" applyFont="1" applyFill="1" applyBorder="1">
      <alignment vertical="center"/>
    </xf>
    <xf numFmtId="0" fontId="6" fillId="4" borderId="26" xfId="12" applyFont="1" applyFill="1" applyBorder="1">
      <alignment vertical="center"/>
    </xf>
    <xf numFmtId="0" fontId="6" fillId="4" borderId="8" xfId="12" applyFont="1" applyFill="1" applyBorder="1">
      <alignment vertical="center"/>
    </xf>
    <xf numFmtId="0" fontId="6" fillId="0" borderId="23" xfId="12" applyFont="1" applyBorder="1">
      <alignment vertical="center"/>
    </xf>
    <xf numFmtId="0" fontId="6" fillId="0" borderId="39" xfId="12" applyFont="1" applyBorder="1">
      <alignment vertical="center"/>
    </xf>
    <xf numFmtId="0" fontId="6" fillId="0" borderId="37" xfId="12" applyFont="1" applyBorder="1">
      <alignment vertical="center"/>
    </xf>
    <xf numFmtId="178" fontId="6" fillId="4" borderId="40" xfId="12" applyNumberFormat="1" applyFont="1" applyFill="1" applyBorder="1">
      <alignment vertical="center"/>
    </xf>
    <xf numFmtId="0" fontId="6" fillId="3" borderId="101" xfId="12" applyFont="1" applyFill="1" applyBorder="1" applyAlignment="1">
      <alignment horizontal="center" vertical="center"/>
    </xf>
    <xf numFmtId="0" fontId="6" fillId="6" borderId="34" xfId="12" applyFont="1" applyFill="1" applyBorder="1" applyProtection="1">
      <alignment vertical="center"/>
      <protection locked="0"/>
    </xf>
    <xf numFmtId="0" fontId="6" fillId="6" borderId="35" xfId="12" applyFont="1" applyFill="1" applyBorder="1" applyProtection="1">
      <alignment vertical="center"/>
      <protection locked="0"/>
    </xf>
    <xf numFmtId="178" fontId="6" fillId="4" borderId="25" xfId="12" applyNumberFormat="1" applyFont="1" applyFill="1" applyBorder="1">
      <alignment vertical="center"/>
    </xf>
    <xf numFmtId="178" fontId="6" fillId="9" borderId="99" xfId="12" applyNumberFormat="1" applyFont="1" applyFill="1" applyBorder="1">
      <alignment vertical="center"/>
    </xf>
    <xf numFmtId="0" fontId="6" fillId="0" borderId="79" xfId="12" applyFont="1" applyBorder="1">
      <alignment vertical="center"/>
    </xf>
    <xf numFmtId="0" fontId="6" fillId="0" borderId="100" xfId="12" applyFont="1" applyBorder="1">
      <alignment vertical="center"/>
    </xf>
    <xf numFmtId="0" fontId="6" fillId="0" borderId="45" xfId="12" applyFont="1" applyBorder="1">
      <alignment vertical="center"/>
    </xf>
    <xf numFmtId="0" fontId="6" fillId="0" borderId="46" xfId="12" applyFont="1" applyBorder="1">
      <alignment vertical="center"/>
    </xf>
    <xf numFmtId="0" fontId="6" fillId="4" borderId="6" xfId="12" applyFont="1" applyFill="1" applyBorder="1" applyAlignment="1">
      <alignment horizontal="center" vertical="center"/>
    </xf>
    <xf numFmtId="0" fontId="6" fillId="3" borderId="16" xfId="12" applyFont="1" applyFill="1" applyBorder="1" applyAlignment="1">
      <alignment horizontal="center" vertical="center"/>
    </xf>
    <xf numFmtId="0" fontId="6" fillId="3" borderId="31" xfId="12" applyFont="1" applyFill="1" applyBorder="1" applyAlignment="1">
      <alignment horizontal="center" vertical="center"/>
    </xf>
    <xf numFmtId="178" fontId="6" fillId="9" borderId="8" xfId="12" applyNumberFormat="1" applyFont="1" applyFill="1" applyBorder="1">
      <alignment vertical="center"/>
    </xf>
    <xf numFmtId="0" fontId="6" fillId="6" borderId="12" xfId="12" applyFont="1" applyFill="1" applyBorder="1" applyProtection="1">
      <alignment vertical="center"/>
      <protection locked="0"/>
    </xf>
    <xf numFmtId="0" fontId="6" fillId="0" borderId="47" xfId="12" applyFont="1" applyBorder="1">
      <alignment vertical="center"/>
    </xf>
    <xf numFmtId="0" fontId="6" fillId="6" borderId="37" xfId="12" applyFont="1" applyFill="1" applyBorder="1" applyProtection="1">
      <alignment vertical="center"/>
      <protection locked="0"/>
    </xf>
    <xf numFmtId="0" fontId="6" fillId="0" borderId="44" xfId="12" applyFont="1" applyBorder="1">
      <alignment vertical="center"/>
    </xf>
    <xf numFmtId="0" fontId="6" fillId="6" borderId="36" xfId="12" applyFont="1" applyFill="1" applyBorder="1" applyProtection="1">
      <alignment vertical="center"/>
      <protection locked="0"/>
    </xf>
    <xf numFmtId="0" fontId="6" fillId="0" borderId="80" xfId="12" applyFont="1" applyBorder="1">
      <alignment vertical="center"/>
    </xf>
    <xf numFmtId="0" fontId="21" fillId="0" borderId="0" xfId="12" applyFont="1">
      <alignment vertical="center"/>
    </xf>
    <xf numFmtId="0" fontId="15" fillId="0" borderId="34" xfId="8" applyFont="1" applyBorder="1" applyAlignment="1">
      <alignment horizontal="left" vertical="center"/>
    </xf>
    <xf numFmtId="0" fontId="15" fillId="0" borderId="3" xfId="8" applyFont="1" applyBorder="1" applyAlignment="1">
      <alignment horizontal="left" vertical="center" wrapText="1"/>
    </xf>
    <xf numFmtId="0" fontId="6" fillId="5" borderId="34" xfId="8" applyFont="1" applyFill="1" applyBorder="1" applyAlignment="1">
      <alignment horizontal="left" vertical="center"/>
    </xf>
    <xf numFmtId="0" fontId="19" fillId="0" borderId="34" xfId="8" applyFont="1" applyBorder="1" applyAlignment="1">
      <alignment horizontal="left" vertical="center"/>
    </xf>
    <xf numFmtId="0" fontId="25" fillId="0" borderId="34" xfId="12" applyFont="1" applyBorder="1" applyAlignment="1">
      <alignment horizontal="left" vertical="center"/>
    </xf>
    <xf numFmtId="0" fontId="15" fillId="0" borderId="34" xfId="12" applyFont="1" applyBorder="1" applyAlignment="1">
      <alignment horizontal="left" vertical="center"/>
    </xf>
    <xf numFmtId="0" fontId="22" fillId="0" borderId="0" xfId="10" applyFont="1" applyAlignment="1">
      <alignment horizontal="left" vertical="center"/>
    </xf>
    <xf numFmtId="0" fontId="15" fillId="10" borderId="2" xfId="8" applyFont="1" applyFill="1" applyBorder="1" applyAlignment="1">
      <alignment horizontal="left" vertical="center"/>
    </xf>
    <xf numFmtId="0" fontId="15" fillId="10" borderId="73" xfId="8" applyFont="1" applyFill="1" applyBorder="1" applyAlignment="1">
      <alignment horizontal="left" vertical="top" wrapText="1"/>
    </xf>
    <xf numFmtId="0" fontId="15" fillId="10" borderId="71" xfId="8" applyFont="1" applyFill="1" applyBorder="1" applyAlignment="1">
      <alignment horizontal="left" vertical="top" wrapText="1"/>
    </xf>
    <xf numFmtId="0" fontId="15" fillId="10" borderId="69" xfId="8" applyFont="1" applyFill="1" applyBorder="1" applyAlignment="1">
      <alignment horizontal="left" vertical="top" wrapText="1"/>
    </xf>
    <xf numFmtId="0" fontId="19" fillId="0" borderId="35" xfId="8" applyFont="1" applyBorder="1" applyAlignment="1">
      <alignment vertical="center" wrapText="1"/>
    </xf>
    <xf numFmtId="0" fontId="25" fillId="0" borderId="35" xfId="12" applyFont="1" applyBorder="1" applyAlignment="1">
      <alignment vertical="center" wrapText="1"/>
    </xf>
    <xf numFmtId="0" fontId="15" fillId="0" borderId="35" xfId="8" applyFont="1" applyBorder="1" applyAlignment="1">
      <alignment vertical="center" wrapText="1"/>
    </xf>
    <xf numFmtId="0" fontId="15" fillId="0" borderId="3" xfId="8" applyFont="1" applyBorder="1" applyAlignment="1">
      <alignment vertical="center" wrapText="1"/>
    </xf>
    <xf numFmtId="0" fontId="15" fillId="0" borderId="35" xfId="12" applyFont="1" applyBorder="1" applyAlignment="1">
      <alignment vertical="center" wrapText="1"/>
    </xf>
    <xf numFmtId="0" fontId="15" fillId="10" borderId="3" xfId="8" applyFont="1" applyFill="1" applyBorder="1" applyAlignment="1">
      <alignment vertical="center" wrapText="1"/>
    </xf>
    <xf numFmtId="20" fontId="15" fillId="10" borderId="71" xfId="8" applyNumberFormat="1" applyFont="1" applyFill="1" applyBorder="1" applyAlignment="1">
      <alignment horizontal="left" vertical="top" wrapText="1"/>
    </xf>
    <xf numFmtId="20" fontId="15" fillId="10" borderId="69" xfId="8" applyNumberFormat="1" applyFont="1" applyFill="1" applyBorder="1" applyAlignment="1">
      <alignment horizontal="left" vertical="top" wrapText="1"/>
    </xf>
    <xf numFmtId="0" fontId="15" fillId="10" borderId="73" xfId="12" applyFont="1" applyFill="1" applyBorder="1" applyAlignment="1">
      <alignment horizontal="left" vertical="top" wrapText="1"/>
    </xf>
    <xf numFmtId="0" fontId="32" fillId="0" borderId="0" xfId="6" applyFont="1" applyAlignment="1">
      <alignment vertical="top" wrapText="1"/>
    </xf>
    <xf numFmtId="0" fontId="32" fillId="0" borderId="0" xfId="6" applyFont="1" applyAlignment="1">
      <alignment wrapText="1"/>
    </xf>
    <xf numFmtId="0" fontId="9" fillId="0" borderId="91" xfId="6" applyFont="1" applyBorder="1" applyAlignment="1" applyProtection="1">
      <alignment horizontal="center" vertical="center" wrapText="1"/>
      <protection locked="0"/>
    </xf>
    <xf numFmtId="0" fontId="31" fillId="0" borderId="104" xfId="6" applyFont="1" applyBorder="1" applyAlignment="1">
      <alignment horizontal="left"/>
    </xf>
    <xf numFmtId="0" fontId="31" fillId="0" borderId="59" xfId="6" applyFont="1" applyBorder="1" applyAlignment="1">
      <alignment horizontal="center" vertical="center"/>
    </xf>
    <xf numFmtId="0" fontId="31" fillId="0" borderId="34" xfId="6" applyFont="1" applyBorder="1" applyAlignment="1">
      <alignment horizontal="left"/>
    </xf>
    <xf numFmtId="0" fontId="31" fillId="0" borderId="78" xfId="6" applyFont="1" applyBorder="1"/>
    <xf numFmtId="0" fontId="31" fillId="0" borderId="42" xfId="6" applyFont="1" applyBorder="1"/>
    <xf numFmtId="176" fontId="7" fillId="0" borderId="105" xfId="6" applyNumberFormat="1" applyFont="1" applyBorder="1" applyAlignment="1">
      <alignment horizontal="center" vertical="center"/>
    </xf>
    <xf numFmtId="49" fontId="31" fillId="0" borderId="105" xfId="6" applyNumberFormat="1" applyFont="1" applyBorder="1" applyAlignment="1">
      <alignment horizontal="center" vertical="center"/>
    </xf>
    <xf numFmtId="49" fontId="31" fillId="0" borderId="59" xfId="6" applyNumberFormat="1" applyFont="1" applyBorder="1" applyAlignment="1">
      <alignment horizontal="center" vertical="center"/>
    </xf>
    <xf numFmtId="49" fontId="31" fillId="0" borderId="63" xfId="6" applyNumberFormat="1" applyFont="1" applyBorder="1" applyAlignment="1">
      <alignment horizontal="center" vertical="center"/>
    </xf>
    <xf numFmtId="176" fontId="7" fillId="0" borderId="0" xfId="6" applyNumberFormat="1" applyFont="1" applyProtection="1">
      <protection locked="0"/>
    </xf>
    <xf numFmtId="176" fontId="7" fillId="0" borderId="37" xfId="6" applyNumberFormat="1" applyFont="1" applyBorder="1" applyAlignment="1" applyProtection="1">
      <alignment horizontal="center" vertical="center" wrapText="1"/>
      <protection locked="0"/>
    </xf>
    <xf numFmtId="176" fontId="7" fillId="0" borderId="35" xfId="6" applyNumberFormat="1" applyFont="1" applyBorder="1" applyAlignment="1" applyProtection="1">
      <alignment horizontal="center" vertical="center" wrapText="1"/>
      <protection locked="0"/>
    </xf>
    <xf numFmtId="176" fontId="7" fillId="0" borderId="83" xfId="6" applyNumberFormat="1" applyFont="1" applyBorder="1" applyAlignment="1" applyProtection="1">
      <alignment horizontal="center" vertical="center" wrapText="1"/>
      <protection locked="0"/>
    </xf>
    <xf numFmtId="176" fontId="9" fillId="0" borderId="91" xfId="6" applyNumberFormat="1" applyFont="1" applyBorder="1" applyAlignment="1" applyProtection="1">
      <alignment horizontal="center" vertical="center" wrapText="1"/>
      <protection locked="0"/>
    </xf>
    <xf numFmtId="0" fontId="31" fillId="0" borderId="71" xfId="6" applyFont="1" applyBorder="1" applyAlignment="1">
      <alignment vertical="top"/>
    </xf>
    <xf numFmtId="0" fontId="31" fillId="0" borderId="108" xfId="6" applyFont="1" applyBorder="1"/>
    <xf numFmtId="0" fontId="31" fillId="0" borderId="109" xfId="6" applyFont="1" applyBorder="1"/>
    <xf numFmtId="0" fontId="31" fillId="0" borderId="41" xfId="6" applyFont="1" applyBorder="1" applyAlignment="1">
      <alignment horizontal="left"/>
    </xf>
    <xf numFmtId="0" fontId="33" fillId="0" borderId="9" xfId="12" applyFont="1" applyBorder="1">
      <alignment vertical="center"/>
    </xf>
    <xf numFmtId="0" fontId="33" fillId="0" borderId="18" xfId="12" applyFont="1" applyBorder="1">
      <alignment vertical="center"/>
    </xf>
    <xf numFmtId="0" fontId="33" fillId="0" borderId="19" xfId="12" applyFont="1" applyBorder="1">
      <alignment vertical="center"/>
    </xf>
    <xf numFmtId="178" fontId="33" fillId="6" borderId="13" xfId="12" applyNumberFormat="1" applyFont="1" applyFill="1" applyBorder="1" applyProtection="1">
      <alignment vertical="center"/>
      <protection locked="0"/>
    </xf>
    <xf numFmtId="0" fontId="33" fillId="0" borderId="0" xfId="12" applyFont="1">
      <alignment vertical="center"/>
    </xf>
    <xf numFmtId="0" fontId="33" fillId="0" borderId="11" xfId="12" applyFont="1" applyBorder="1">
      <alignment vertical="center"/>
    </xf>
    <xf numFmtId="0" fontId="33" fillId="0" borderId="35" xfId="12" applyFont="1" applyBorder="1">
      <alignment vertical="center"/>
    </xf>
    <xf numFmtId="178" fontId="33" fillId="6" borderId="8" xfId="12" applyNumberFormat="1" applyFont="1" applyFill="1" applyBorder="1" applyProtection="1">
      <alignment vertical="center"/>
      <protection locked="0"/>
    </xf>
    <xf numFmtId="0" fontId="34" fillId="0" borderId="0" xfId="0" applyFont="1">
      <alignment vertical="center"/>
    </xf>
    <xf numFmtId="0" fontId="21" fillId="0" borderId="0" xfId="0" applyFont="1">
      <alignment vertical="center"/>
    </xf>
    <xf numFmtId="0" fontId="21" fillId="3" borderId="5" xfId="12" applyFont="1" applyFill="1" applyBorder="1" applyAlignment="1">
      <alignment horizontal="center" vertical="center" shrinkToFit="1"/>
    </xf>
    <xf numFmtId="0" fontId="21" fillId="0" borderId="9" xfId="0" applyFont="1" applyBorder="1">
      <alignment vertical="center"/>
    </xf>
    <xf numFmtId="0" fontId="21" fillId="0" borderId="39" xfId="0" applyFont="1" applyBorder="1">
      <alignment vertical="center"/>
    </xf>
    <xf numFmtId="0" fontId="37" fillId="0" borderId="0" xfId="0" applyFont="1" applyAlignment="1">
      <alignment vertical="center" wrapText="1"/>
    </xf>
    <xf numFmtId="0" fontId="21" fillId="0" borderId="36" xfId="0" applyFont="1" applyBorder="1">
      <alignment vertical="center"/>
    </xf>
    <xf numFmtId="0" fontId="38" fillId="0" borderId="0" xfId="13" applyFont="1">
      <alignment vertical="center"/>
    </xf>
    <xf numFmtId="0" fontId="36" fillId="0" borderId="0" xfId="13" applyFont="1">
      <alignment vertical="center"/>
    </xf>
    <xf numFmtId="0" fontId="36" fillId="11" borderId="8" xfId="13" applyFont="1" applyFill="1" applyBorder="1">
      <alignment vertical="center"/>
    </xf>
    <xf numFmtId="179" fontId="36" fillId="0" borderId="0" xfId="13" applyNumberFormat="1" applyFont="1">
      <alignment vertical="center"/>
    </xf>
    <xf numFmtId="0" fontId="21" fillId="0" borderId="0" xfId="13" applyFont="1">
      <alignment vertical="center"/>
    </xf>
    <xf numFmtId="0" fontId="36" fillId="11" borderId="0" xfId="13" applyFont="1" applyFill="1">
      <alignment vertical="center"/>
    </xf>
    <xf numFmtId="0" fontId="6" fillId="3" borderId="114" xfId="12" applyFont="1" applyFill="1" applyBorder="1" applyAlignment="1">
      <alignment horizontal="center" vertical="center"/>
    </xf>
    <xf numFmtId="0" fontId="6" fillId="3" borderId="8" xfId="12" applyFont="1" applyFill="1" applyBorder="1" applyAlignment="1">
      <alignment horizontal="center" vertical="center" shrinkToFit="1"/>
    </xf>
    <xf numFmtId="0" fontId="21" fillId="9" borderId="2" xfId="8" applyFont="1" applyFill="1" applyBorder="1">
      <alignment vertical="center"/>
    </xf>
    <xf numFmtId="0" fontId="21" fillId="9" borderId="7" xfId="0" applyFont="1" applyFill="1" applyBorder="1">
      <alignment vertical="center"/>
    </xf>
    <xf numFmtId="0" fontId="21" fillId="9" borderId="34" xfId="8" applyFont="1" applyFill="1" applyBorder="1">
      <alignment vertical="center"/>
    </xf>
    <xf numFmtId="0" fontId="6" fillId="3" borderId="99" xfId="12" applyFont="1" applyFill="1" applyBorder="1" applyAlignment="1">
      <alignment horizontal="center" vertical="center" shrinkToFit="1"/>
    </xf>
    <xf numFmtId="0" fontId="6" fillId="3" borderId="26" xfId="12" applyFont="1" applyFill="1" applyBorder="1" applyAlignment="1">
      <alignment horizontal="center" vertical="center" shrinkToFit="1"/>
    </xf>
    <xf numFmtId="178" fontId="6" fillId="6" borderId="59" xfId="12" applyNumberFormat="1" applyFont="1" applyFill="1" applyBorder="1" applyProtection="1">
      <alignment vertical="center"/>
      <protection locked="0"/>
    </xf>
    <xf numFmtId="178" fontId="33" fillId="6" borderId="59" xfId="12" applyNumberFormat="1" applyFont="1" applyFill="1" applyBorder="1" applyProtection="1">
      <alignment vertical="center"/>
      <protection locked="0"/>
    </xf>
    <xf numFmtId="178" fontId="6" fillId="9" borderId="26" xfId="12" applyNumberFormat="1" applyFont="1" applyFill="1" applyBorder="1">
      <alignment vertical="center"/>
    </xf>
    <xf numFmtId="178" fontId="6" fillId="6" borderId="96" xfId="12" applyNumberFormat="1" applyFont="1" applyFill="1" applyBorder="1" applyProtection="1">
      <alignment vertical="center"/>
      <protection locked="0"/>
    </xf>
    <xf numFmtId="178" fontId="6" fillId="6" borderId="113" xfId="12" applyNumberFormat="1" applyFont="1" applyFill="1" applyBorder="1" applyProtection="1">
      <alignment vertical="center"/>
      <protection locked="0"/>
    </xf>
    <xf numFmtId="178" fontId="6" fillId="0" borderId="111" xfId="12" applyNumberFormat="1" applyFont="1" applyBorder="1">
      <alignment vertical="center"/>
    </xf>
    <xf numFmtId="178" fontId="6" fillId="6" borderId="111" xfId="12" applyNumberFormat="1" applyFont="1" applyFill="1" applyBorder="1" applyProtection="1">
      <alignment vertical="center"/>
      <protection locked="0"/>
    </xf>
    <xf numFmtId="178" fontId="33" fillId="6" borderId="111" xfId="12" applyNumberFormat="1" applyFont="1" applyFill="1" applyBorder="1" applyProtection="1">
      <alignment vertical="center"/>
      <protection locked="0"/>
    </xf>
    <xf numFmtId="178" fontId="6" fillId="4" borderId="81" xfId="12" applyNumberFormat="1" applyFont="1" applyFill="1" applyBorder="1">
      <alignment vertical="center"/>
    </xf>
    <xf numFmtId="178" fontId="6" fillId="0" borderId="115" xfId="12" applyNumberFormat="1" applyFont="1" applyBorder="1">
      <alignment vertical="center"/>
    </xf>
    <xf numFmtId="178" fontId="6" fillId="0" borderId="110" xfId="12" applyNumberFormat="1" applyFont="1" applyBorder="1">
      <alignment vertical="center"/>
    </xf>
    <xf numFmtId="178" fontId="33" fillId="0" borderId="94" xfId="12" applyNumberFormat="1" applyFont="1" applyBorder="1">
      <alignment vertical="center"/>
    </xf>
    <xf numFmtId="178" fontId="6" fillId="0" borderId="98" xfId="12" applyNumberFormat="1" applyFont="1" applyBorder="1">
      <alignment vertical="center"/>
    </xf>
    <xf numFmtId="178" fontId="6" fillId="0" borderId="116" xfId="12" applyNumberFormat="1" applyFont="1" applyBorder="1">
      <alignment vertical="center"/>
    </xf>
    <xf numFmtId="178" fontId="6" fillId="4" borderId="82" xfId="12" applyNumberFormat="1" applyFont="1" applyFill="1" applyBorder="1">
      <alignment vertical="center"/>
    </xf>
    <xf numFmtId="0" fontId="6" fillId="3" borderId="59" xfId="12" applyFont="1" applyFill="1" applyBorder="1" applyAlignment="1">
      <alignment horizontal="center" vertical="center" shrinkToFit="1"/>
    </xf>
    <xf numFmtId="178" fontId="6" fillId="9" borderId="39" xfId="12" applyNumberFormat="1" applyFont="1" applyFill="1" applyBorder="1">
      <alignment vertical="center"/>
    </xf>
    <xf numFmtId="178" fontId="6" fillId="0" borderId="9" xfId="12" applyNumberFormat="1" applyFont="1" applyBorder="1">
      <alignment vertical="center"/>
    </xf>
    <xf numFmtId="178" fontId="6" fillId="6" borderId="112" xfId="12" applyNumberFormat="1" applyFont="1" applyFill="1" applyBorder="1" applyProtection="1">
      <alignment vertical="center"/>
      <protection locked="0"/>
    </xf>
    <xf numFmtId="0" fontId="6" fillId="6" borderId="27" xfId="12" applyFont="1" applyFill="1" applyBorder="1" applyProtection="1">
      <alignment vertical="center"/>
      <protection locked="0"/>
    </xf>
    <xf numFmtId="0" fontId="6" fillId="6" borderId="21" xfId="12" applyFont="1" applyFill="1" applyBorder="1" applyProtection="1">
      <alignment vertical="center"/>
      <protection locked="0"/>
    </xf>
    <xf numFmtId="0" fontId="21" fillId="0" borderId="18" xfId="0" applyFont="1" applyBorder="1">
      <alignment vertical="center"/>
    </xf>
    <xf numFmtId="0" fontId="21" fillId="9" borderId="8" xfId="0" applyFont="1" applyFill="1" applyBorder="1">
      <alignment vertical="center"/>
    </xf>
    <xf numFmtId="0" fontId="21" fillId="7" borderId="34" xfId="0" applyFont="1" applyFill="1" applyBorder="1">
      <alignment vertical="center"/>
    </xf>
    <xf numFmtId="0" fontId="21" fillId="7" borderId="7" xfId="0" applyFont="1" applyFill="1" applyBorder="1">
      <alignment vertical="center"/>
    </xf>
    <xf numFmtId="0" fontId="36" fillId="0" borderId="17" xfId="13" applyFont="1" applyBorder="1">
      <alignment vertical="center"/>
    </xf>
    <xf numFmtId="0" fontId="36" fillId="0" borderId="13" xfId="13" applyFont="1" applyBorder="1">
      <alignment vertical="center"/>
    </xf>
    <xf numFmtId="0" fontId="36" fillId="0" borderId="24" xfId="13" applyFont="1" applyBorder="1">
      <alignment vertical="center"/>
    </xf>
    <xf numFmtId="0" fontId="36" fillId="0" borderId="8" xfId="13" applyFont="1" applyBorder="1">
      <alignment vertical="center"/>
    </xf>
    <xf numFmtId="178" fontId="6" fillId="0" borderId="24" xfId="12" applyNumberFormat="1" applyFont="1" applyBorder="1">
      <alignment vertical="center"/>
    </xf>
    <xf numFmtId="0" fontId="36" fillId="7" borderId="8" xfId="13" applyFont="1" applyFill="1" applyBorder="1" applyAlignment="1">
      <alignment horizontal="center" vertical="center"/>
    </xf>
    <xf numFmtId="0" fontId="36" fillId="0" borderId="33" xfId="13" applyFont="1" applyBorder="1">
      <alignment vertical="center"/>
    </xf>
    <xf numFmtId="0" fontId="6" fillId="3" borderId="34" xfId="12" applyFont="1" applyFill="1" applyBorder="1" applyAlignment="1">
      <alignment horizontal="center" vertical="center"/>
    </xf>
    <xf numFmtId="0" fontId="6" fillId="3" borderId="35" xfId="12" applyFont="1" applyFill="1" applyBorder="1" applyAlignment="1">
      <alignment horizontal="center" vertical="center"/>
    </xf>
    <xf numFmtId="0" fontId="36" fillId="7" borderId="8" xfId="13" applyFont="1" applyFill="1" applyBorder="1">
      <alignment vertical="center"/>
    </xf>
    <xf numFmtId="0" fontId="21" fillId="0" borderId="17" xfId="0" applyFont="1" applyBorder="1">
      <alignment vertical="center"/>
    </xf>
    <xf numFmtId="0" fontId="6" fillId="6" borderId="17" xfId="12" applyFont="1" applyFill="1" applyBorder="1" applyProtection="1">
      <alignment vertical="center"/>
      <protection locked="0"/>
    </xf>
    <xf numFmtId="0" fontId="21" fillId="0" borderId="13" xfId="0" applyFont="1" applyBorder="1">
      <alignment vertical="center"/>
    </xf>
    <xf numFmtId="0" fontId="6" fillId="6" borderId="13" xfId="12" applyFont="1" applyFill="1" applyBorder="1" applyProtection="1">
      <alignment vertical="center"/>
      <protection locked="0"/>
    </xf>
    <xf numFmtId="0" fontId="6" fillId="6" borderId="24" xfId="12" applyFont="1" applyFill="1" applyBorder="1" applyProtection="1">
      <alignment vertical="center"/>
      <protection locked="0"/>
    </xf>
    <xf numFmtId="178" fontId="6" fillId="0" borderId="8" xfId="12" applyNumberFormat="1" applyFont="1" applyBorder="1">
      <alignment vertical="center"/>
    </xf>
    <xf numFmtId="178" fontId="6" fillId="0" borderId="39" xfId="12" applyNumberFormat="1" applyFont="1" applyBorder="1">
      <alignment vertical="center"/>
    </xf>
    <xf numFmtId="0" fontId="21" fillId="0" borderId="0" xfId="12" applyFont="1" applyAlignment="1">
      <alignment horizontal="right" vertical="center"/>
    </xf>
    <xf numFmtId="0" fontId="36" fillId="0" borderId="9" xfId="13" applyFont="1" applyBorder="1">
      <alignment vertical="center"/>
    </xf>
    <xf numFmtId="0" fontId="36" fillId="0" borderId="26" xfId="13" applyFont="1" applyBorder="1">
      <alignment vertical="center"/>
    </xf>
    <xf numFmtId="0" fontId="36" fillId="0" borderId="39" xfId="13" applyFont="1" applyBorder="1">
      <alignment vertical="center"/>
    </xf>
    <xf numFmtId="0" fontId="36" fillId="11" borderId="26" xfId="13" applyFont="1" applyFill="1" applyBorder="1">
      <alignment vertical="center"/>
    </xf>
    <xf numFmtId="0" fontId="36" fillId="11" borderId="9" xfId="13" applyFont="1" applyFill="1" applyBorder="1">
      <alignment vertical="center"/>
    </xf>
    <xf numFmtId="0" fontId="36" fillId="11" borderId="39" xfId="13" applyFont="1" applyFill="1" applyBorder="1">
      <alignment vertical="center"/>
    </xf>
    <xf numFmtId="0" fontId="36" fillId="11" borderId="17" xfId="13" applyFont="1" applyFill="1" applyBorder="1">
      <alignment vertical="center"/>
    </xf>
    <xf numFmtId="0" fontId="36" fillId="11" borderId="13" xfId="13" applyFont="1" applyFill="1" applyBorder="1">
      <alignment vertical="center"/>
    </xf>
    <xf numFmtId="0" fontId="36" fillId="11" borderId="24" xfId="13" applyFont="1" applyFill="1" applyBorder="1">
      <alignment vertical="center"/>
    </xf>
    <xf numFmtId="0" fontId="6" fillId="6" borderId="80" xfId="12" applyFont="1" applyFill="1" applyBorder="1" applyProtection="1">
      <alignment vertical="center"/>
      <protection locked="0"/>
    </xf>
    <xf numFmtId="178" fontId="6" fillId="0" borderId="26" xfId="12" applyNumberFormat="1" applyFont="1" applyBorder="1">
      <alignment vertical="center"/>
    </xf>
    <xf numFmtId="0" fontId="6" fillId="0" borderId="117" xfId="12" applyFont="1" applyBorder="1">
      <alignment vertical="center"/>
    </xf>
    <xf numFmtId="0" fontId="21" fillId="0" borderId="13" xfId="13" applyFont="1" applyBorder="1">
      <alignment vertical="center"/>
    </xf>
    <xf numFmtId="0" fontId="33" fillId="0" borderId="44" xfId="12" applyFont="1" applyBorder="1">
      <alignment vertical="center"/>
    </xf>
    <xf numFmtId="178" fontId="6" fillId="0" borderId="118" xfId="12" applyNumberFormat="1" applyFont="1" applyBorder="1">
      <alignment vertical="center"/>
    </xf>
    <xf numFmtId="0" fontId="15" fillId="0" borderId="35" xfId="8" applyFont="1" applyBorder="1">
      <alignment vertical="center"/>
    </xf>
    <xf numFmtId="0" fontId="18" fillId="0" borderId="35" xfId="8" applyFont="1" applyBorder="1">
      <alignment vertical="center"/>
    </xf>
    <xf numFmtId="0" fontId="15" fillId="0" borderId="3" xfId="8" applyFont="1" applyBorder="1">
      <alignment vertical="center"/>
    </xf>
    <xf numFmtId="0" fontId="15" fillId="10" borderId="3" xfId="8" applyFont="1" applyFill="1" applyBorder="1">
      <alignment vertical="center"/>
    </xf>
    <xf numFmtId="0" fontId="15" fillId="0" borderId="3" xfId="12" applyFont="1" applyBorder="1" applyAlignment="1">
      <alignment vertical="center" wrapText="1"/>
    </xf>
    <xf numFmtId="0" fontId="15" fillId="0" borderId="3" xfId="12" applyFont="1" applyBorder="1">
      <alignment vertical="center"/>
    </xf>
    <xf numFmtId="0" fontId="15" fillId="0" borderId="35" xfId="12" applyFont="1" applyBorder="1">
      <alignment vertical="center"/>
    </xf>
    <xf numFmtId="0" fontId="6" fillId="5" borderId="34" xfId="8" applyFont="1" applyFill="1" applyBorder="1">
      <alignment vertical="center"/>
    </xf>
    <xf numFmtId="0" fontId="15" fillId="0" borderId="37" xfId="8" applyFont="1" applyBorder="1">
      <alignment vertical="center"/>
    </xf>
    <xf numFmtId="0" fontId="22" fillId="0" borderId="0" xfId="11" applyFont="1" applyFill="1" applyAlignment="1">
      <alignment vertical="top" wrapText="1"/>
    </xf>
    <xf numFmtId="0" fontId="26" fillId="0" borderId="0" xfId="12" applyFont="1" applyFill="1" applyAlignment="1">
      <alignment vertical="center" wrapText="1"/>
    </xf>
    <xf numFmtId="0" fontId="22" fillId="0" borderId="0" xfId="12" applyFont="1" applyFill="1" applyAlignment="1">
      <alignment horizontal="right" vertical="center"/>
    </xf>
    <xf numFmtId="0" fontId="22" fillId="0" borderId="26" xfId="11" applyFont="1" applyFill="1" applyBorder="1" applyAlignment="1">
      <alignment vertical="top" wrapText="1"/>
    </xf>
    <xf numFmtId="0" fontId="22" fillId="0" borderId="17" xfId="11" applyFont="1" applyFill="1" applyBorder="1" applyAlignment="1">
      <alignment vertical="top" wrapText="1"/>
    </xf>
    <xf numFmtId="0" fontId="22" fillId="0" borderId="17" xfId="11" applyFont="1" applyFill="1" applyBorder="1" applyAlignment="1">
      <alignment vertical="top"/>
    </xf>
    <xf numFmtId="0" fontId="22" fillId="0" borderId="33" xfId="11" applyFont="1" applyFill="1" applyBorder="1" applyAlignment="1">
      <alignment vertical="top"/>
    </xf>
    <xf numFmtId="0" fontId="40" fillId="0" borderId="13" xfId="11" applyFont="1" applyFill="1" applyBorder="1" applyAlignment="1">
      <alignment vertical="top" wrapText="1"/>
    </xf>
    <xf numFmtId="0" fontId="22" fillId="0" borderId="13" xfId="11" applyFont="1" applyFill="1" applyBorder="1" applyAlignment="1">
      <alignment horizontal="left" vertical="top" wrapText="1"/>
    </xf>
    <xf numFmtId="0" fontId="22" fillId="12" borderId="0" xfId="11" applyFont="1" applyFill="1" applyAlignment="1">
      <alignment horizontal="center" vertical="top" wrapText="1"/>
    </xf>
    <xf numFmtId="0" fontId="22" fillId="12" borderId="9" xfId="11" applyFont="1" applyFill="1" applyBorder="1" applyAlignment="1">
      <alignment horizontal="center" vertical="top" wrapText="1"/>
    </xf>
    <xf numFmtId="0" fontId="22" fillId="12" borderId="9" xfId="11" applyFont="1" applyFill="1" applyBorder="1" applyAlignment="1">
      <alignment horizontal="center" vertical="top"/>
    </xf>
    <xf numFmtId="0" fontId="7" fillId="13" borderId="0" xfId="6" applyFont="1" applyFill="1" applyProtection="1">
      <protection locked="0"/>
    </xf>
    <xf numFmtId="0" fontId="21" fillId="11" borderId="26" xfId="13" applyFont="1" applyFill="1" applyBorder="1">
      <alignment vertical="center"/>
    </xf>
    <xf numFmtId="0" fontId="21" fillId="11" borderId="13" xfId="13" applyFont="1" applyFill="1" applyBorder="1">
      <alignment vertical="center"/>
    </xf>
    <xf numFmtId="0" fontId="21" fillId="11" borderId="17" xfId="13" applyFont="1" applyFill="1" applyBorder="1">
      <alignment vertical="center"/>
    </xf>
    <xf numFmtId="0" fontId="36" fillId="0" borderId="30" xfId="13" applyFont="1" applyBorder="1">
      <alignment vertical="center"/>
    </xf>
    <xf numFmtId="0" fontId="21" fillId="11" borderId="33" xfId="13" applyFont="1" applyFill="1" applyBorder="1">
      <alignment vertical="center"/>
    </xf>
    <xf numFmtId="0" fontId="36" fillId="11" borderId="30" xfId="13" applyFont="1" applyFill="1" applyBorder="1">
      <alignment vertical="center"/>
    </xf>
    <xf numFmtId="0" fontId="21" fillId="11" borderId="119" xfId="13" applyFont="1" applyFill="1" applyBorder="1">
      <alignment vertical="center"/>
    </xf>
    <xf numFmtId="0" fontId="21" fillId="11" borderId="19" xfId="13" applyFont="1" applyFill="1" applyBorder="1">
      <alignment vertical="center"/>
    </xf>
    <xf numFmtId="0" fontId="7" fillId="0" borderId="0" xfId="6" applyFont="1" applyFill="1" applyProtection="1">
      <protection locked="0"/>
    </xf>
    <xf numFmtId="0" fontId="15" fillId="0" borderId="73" xfId="8" applyFont="1" applyFill="1" applyBorder="1" applyAlignment="1">
      <alignment horizontal="left" vertical="top" wrapText="1"/>
    </xf>
    <xf numFmtId="0" fontId="15" fillId="0" borderId="73" xfId="12" applyFont="1" applyFill="1" applyBorder="1" applyAlignment="1">
      <alignment horizontal="left" vertical="top" wrapText="1"/>
    </xf>
    <xf numFmtId="0" fontId="42" fillId="0" borderId="33" xfId="11" applyFont="1" applyFill="1" applyBorder="1" applyAlignment="1">
      <alignment vertical="top" wrapText="1"/>
    </xf>
    <xf numFmtId="0" fontId="37" fillId="0" borderId="0" xfId="0" applyFont="1">
      <alignment vertical="center"/>
    </xf>
    <xf numFmtId="0" fontId="6" fillId="0" borderId="19" xfId="12" applyFont="1" applyBorder="1" applyProtection="1">
      <alignment vertical="center"/>
      <protection locked="0"/>
    </xf>
    <xf numFmtId="0" fontId="36" fillId="0" borderId="0" xfId="13" applyFont="1" applyAlignment="1">
      <alignment vertical="center" shrinkToFit="1"/>
    </xf>
    <xf numFmtId="0" fontId="21" fillId="0" borderId="0" xfId="12" applyFont="1" applyFill="1">
      <alignment vertical="center"/>
    </xf>
    <xf numFmtId="0" fontId="36" fillId="0" borderId="0" xfId="13" applyFont="1" applyFill="1">
      <alignment vertical="center"/>
    </xf>
    <xf numFmtId="0" fontId="6" fillId="0" borderId="0" xfId="12" applyFont="1" applyFill="1" applyAlignment="1">
      <alignment horizontal="right" vertical="center"/>
    </xf>
    <xf numFmtId="0" fontId="15" fillId="0" borderId="18" xfId="8" applyFont="1" applyBorder="1" applyAlignment="1">
      <alignment horizontal="left" vertical="center" wrapText="1"/>
    </xf>
    <xf numFmtId="0" fontId="15" fillId="0" borderId="18" xfId="8" applyFont="1" applyBorder="1">
      <alignment vertical="center"/>
    </xf>
    <xf numFmtId="0" fontId="15" fillId="0" borderId="18" xfId="8" applyFont="1" applyBorder="1" applyAlignment="1">
      <alignment horizontal="left" vertical="center"/>
    </xf>
    <xf numFmtId="0" fontId="15" fillId="0" borderId="0" xfId="8" applyFont="1" applyBorder="1" applyAlignment="1">
      <alignment horizontal="left" vertical="center" wrapText="1"/>
    </xf>
    <xf numFmtId="0" fontId="15" fillId="0" borderId="120" xfId="8" applyFont="1" applyFill="1" applyBorder="1" applyAlignment="1">
      <alignment horizontal="left" vertical="top" wrapText="1"/>
    </xf>
    <xf numFmtId="0" fontId="15" fillId="0" borderId="36" xfId="8" applyFont="1" applyBorder="1" applyAlignment="1">
      <alignment horizontal="left" vertical="center" wrapText="1"/>
    </xf>
    <xf numFmtId="0" fontId="15" fillId="0" borderId="35" xfId="8" applyFont="1" applyBorder="1" applyAlignment="1">
      <alignment horizontal="left" vertical="center" wrapText="1"/>
    </xf>
    <xf numFmtId="0" fontId="28" fillId="0" borderId="0" xfId="0" applyFont="1" applyAlignment="1">
      <alignment horizontal="left" vertical="center" wrapText="1"/>
    </xf>
    <xf numFmtId="0" fontId="26" fillId="0" borderId="0" xfId="0" applyFont="1" applyAlignment="1">
      <alignment horizontal="center" vertical="center" wrapText="1"/>
    </xf>
    <xf numFmtId="0" fontId="28" fillId="0" borderId="0" xfId="0" applyFont="1" applyAlignment="1">
      <alignment horizontal="center" vertical="center" wrapText="1"/>
    </xf>
    <xf numFmtId="0" fontId="7" fillId="0" borderId="81" xfId="6" applyFont="1" applyBorder="1" applyAlignment="1" applyProtection="1">
      <alignment horizontal="center" vertical="center" wrapText="1"/>
      <protection locked="0"/>
    </xf>
    <xf numFmtId="0" fontId="7" fillId="0" borderId="35" xfId="6" applyFont="1" applyBorder="1" applyAlignment="1" applyProtection="1">
      <alignment horizontal="center" vertical="center" wrapText="1"/>
      <protection locked="0"/>
    </xf>
    <xf numFmtId="0" fontId="7" fillId="0" borderId="34" xfId="6" applyFont="1" applyBorder="1" applyAlignment="1" applyProtection="1">
      <alignment horizontal="left" vertical="center" wrapText="1"/>
      <protection locked="0"/>
    </xf>
    <xf numFmtId="0" fontId="7" fillId="0" borderId="35" xfId="6" applyFont="1" applyBorder="1" applyAlignment="1" applyProtection="1">
      <alignment horizontal="left" vertical="center" wrapText="1"/>
      <protection locked="0"/>
    </xf>
    <xf numFmtId="0" fontId="7" fillId="0" borderId="84" xfId="6" applyFont="1" applyBorder="1" applyAlignment="1" applyProtection="1">
      <alignment horizontal="left" vertical="center" wrapText="1"/>
      <protection locked="0"/>
    </xf>
    <xf numFmtId="0" fontId="8" fillId="0" borderId="0" xfId="6" applyFont="1" applyAlignment="1" applyProtection="1">
      <alignment horizontal="center" vertical="center"/>
      <protection locked="0"/>
    </xf>
    <xf numFmtId="0" fontId="7" fillId="0" borderId="85" xfId="6" applyFont="1" applyBorder="1" applyAlignment="1" applyProtection="1">
      <alignment horizontal="center" vertical="center" wrapText="1"/>
      <protection locked="0"/>
    </xf>
    <xf numFmtId="0" fontId="7" fillId="0" borderId="88" xfId="6" applyFont="1" applyBorder="1" applyAlignment="1" applyProtection="1">
      <alignment horizontal="center" vertical="center" wrapText="1"/>
      <protection locked="0"/>
    </xf>
    <xf numFmtId="0" fontId="7" fillId="0" borderId="89" xfId="6" applyFont="1" applyBorder="1" applyAlignment="1" applyProtection="1">
      <alignment horizontal="left" vertical="center" wrapText="1"/>
      <protection locked="0"/>
    </xf>
    <xf numFmtId="0" fontId="7" fillId="0" borderId="88" xfId="6" applyFont="1" applyBorder="1" applyAlignment="1" applyProtection="1">
      <alignment horizontal="left" vertical="center" wrapText="1"/>
      <protection locked="0"/>
    </xf>
    <xf numFmtId="0" fontId="7" fillId="0" borderId="90" xfId="6" applyFont="1" applyBorder="1" applyAlignment="1" applyProtection="1">
      <alignment horizontal="left" vertical="center" wrapText="1"/>
      <protection locked="0"/>
    </xf>
    <xf numFmtId="0" fontId="9" fillId="0" borderId="81" xfId="6" applyFont="1" applyBorder="1" applyAlignment="1" applyProtection="1">
      <alignment horizontal="center" vertical="center" wrapText="1"/>
      <protection locked="0"/>
    </xf>
    <xf numFmtId="0" fontId="9" fillId="0" borderId="35" xfId="6" applyFont="1" applyBorder="1" applyAlignment="1" applyProtection="1">
      <alignment horizontal="center" vertical="center" wrapText="1"/>
      <protection locked="0"/>
    </xf>
    <xf numFmtId="0" fontId="9" fillId="0" borderId="51" xfId="6" applyFont="1" applyBorder="1" applyAlignment="1" applyProtection="1">
      <alignment horizontal="center" vertical="center" wrapText="1"/>
      <protection locked="0"/>
    </xf>
    <xf numFmtId="0" fontId="9" fillId="0" borderId="91" xfId="6" applyFont="1" applyBorder="1" applyAlignment="1" applyProtection="1">
      <alignment horizontal="center" vertical="center" wrapText="1"/>
      <protection locked="0"/>
    </xf>
    <xf numFmtId="0" fontId="9" fillId="0" borderId="92" xfId="6" applyFont="1" applyBorder="1" applyAlignment="1" applyProtection="1">
      <alignment horizontal="center" vertical="center" wrapText="1"/>
      <protection locked="0"/>
    </xf>
    <xf numFmtId="0" fontId="7" fillId="0" borderId="82" xfId="6" applyFont="1" applyBorder="1" applyAlignment="1" applyProtection="1">
      <alignment horizontal="center" vertical="center" wrapText="1"/>
      <protection locked="0"/>
    </xf>
    <xf numFmtId="0" fontId="7" fillId="0" borderId="83" xfId="6" applyFont="1" applyBorder="1" applyAlignment="1" applyProtection="1">
      <alignment horizontal="center" vertical="center" wrapText="1"/>
      <protection locked="0"/>
    </xf>
    <xf numFmtId="0" fontId="7" fillId="0" borderId="86" xfId="6" applyFont="1" applyBorder="1" applyAlignment="1" applyProtection="1">
      <alignment horizontal="left" vertical="center" wrapText="1"/>
      <protection locked="0"/>
    </xf>
    <xf numFmtId="0" fontId="7" fillId="0" borderId="83" xfId="6" applyFont="1" applyBorder="1" applyAlignment="1" applyProtection="1">
      <alignment horizontal="left" vertical="center" wrapText="1"/>
      <protection locked="0"/>
    </xf>
    <xf numFmtId="0" fontId="7" fillId="0" borderId="87" xfId="6" applyFont="1" applyBorder="1" applyAlignment="1" applyProtection="1">
      <alignment horizontal="left" vertical="center" wrapText="1"/>
      <protection locked="0"/>
    </xf>
    <xf numFmtId="0" fontId="10" fillId="0" borderId="0" xfId="6" applyFont="1" applyAlignment="1">
      <alignment wrapText="1"/>
    </xf>
    <xf numFmtId="49" fontId="7" fillId="0" borderId="0" xfId="6" applyNumberFormat="1" applyFont="1" applyAlignment="1">
      <alignment horizontal="center" vertical="top"/>
    </xf>
    <xf numFmtId="0" fontId="7" fillId="0" borderId="0" xfId="6" applyFont="1" applyAlignment="1">
      <alignment horizontal="left" vertical="top" wrapText="1"/>
    </xf>
    <xf numFmtId="0" fontId="31" fillId="0" borderId="103" xfId="6" applyFont="1" applyBorder="1" applyAlignment="1">
      <alignment horizontal="center" vertical="center"/>
    </xf>
    <xf numFmtId="0" fontId="31" fillId="0" borderId="102" xfId="6" applyFont="1" applyBorder="1" applyAlignment="1">
      <alignment horizontal="center" vertical="center"/>
    </xf>
    <xf numFmtId="0" fontId="31" fillId="0" borderId="106" xfId="6" applyFont="1" applyBorder="1" applyAlignment="1">
      <alignment horizontal="left" vertical="top"/>
    </xf>
    <xf numFmtId="0" fontId="31" fillId="0" borderId="107" xfId="6" applyFont="1" applyBorder="1" applyAlignment="1">
      <alignment horizontal="left" vertical="top"/>
    </xf>
    <xf numFmtId="0" fontId="31" fillId="0" borderId="89" xfId="6" applyFont="1" applyBorder="1" applyAlignment="1">
      <alignment horizontal="left"/>
    </xf>
    <xf numFmtId="0" fontId="31" fillId="0" borderId="90" xfId="6" applyFont="1" applyBorder="1" applyAlignment="1">
      <alignment horizontal="left"/>
    </xf>
    <xf numFmtId="0" fontId="31" fillId="0" borderId="8" xfId="6" applyFont="1" applyBorder="1" applyAlignment="1">
      <alignment horizontal="left"/>
    </xf>
    <xf numFmtId="0" fontId="31" fillId="0" borderId="62" xfId="6" applyFont="1" applyBorder="1" applyAlignment="1">
      <alignment horizontal="left"/>
    </xf>
    <xf numFmtId="0" fontId="31" fillId="0" borderId="34" xfId="6" applyFont="1" applyBorder="1" applyAlignment="1">
      <alignment horizontal="left"/>
    </xf>
    <xf numFmtId="0" fontId="31" fillId="0" borderId="84" xfId="6" applyFont="1" applyBorder="1" applyAlignment="1">
      <alignment horizontal="left"/>
    </xf>
    <xf numFmtId="0" fontId="36" fillId="11" borderId="8" xfId="13" applyFont="1" applyFill="1" applyBorder="1" applyAlignment="1">
      <alignment horizontal="left" vertical="center" shrinkToFit="1"/>
    </xf>
    <xf numFmtId="0" fontId="36" fillId="0" borderId="8" xfId="13" applyFont="1" applyBorder="1" applyAlignment="1">
      <alignment horizontal="left" vertical="center" shrinkToFit="1"/>
    </xf>
    <xf numFmtId="0" fontId="22" fillId="12" borderId="34" xfId="11" applyFont="1" applyFill="1" applyBorder="1" applyAlignment="1">
      <alignment horizontal="center" vertical="top"/>
    </xf>
    <xf numFmtId="0" fontId="22" fillId="12" borderId="35" xfId="11" applyFont="1" applyFill="1" applyBorder="1" applyAlignment="1">
      <alignment horizontal="center" vertical="top"/>
    </xf>
    <xf numFmtId="0" fontId="22" fillId="12" borderId="7" xfId="11" applyFont="1" applyFill="1" applyBorder="1" applyAlignment="1">
      <alignment horizontal="center" vertical="top"/>
    </xf>
    <xf numFmtId="0" fontId="22" fillId="12" borderId="34" xfId="11" applyFont="1" applyFill="1" applyBorder="1" applyAlignment="1">
      <alignment horizontal="center" vertical="top" wrapText="1"/>
    </xf>
    <xf numFmtId="0" fontId="22" fillId="12" borderId="35" xfId="11" applyFont="1" applyFill="1" applyBorder="1" applyAlignment="1">
      <alignment horizontal="center" vertical="top" wrapText="1"/>
    </xf>
    <xf numFmtId="0" fontId="15" fillId="0" borderId="34" xfId="8" applyFont="1" applyBorder="1" applyAlignment="1">
      <alignment horizontal="left" vertical="center" wrapText="1"/>
    </xf>
    <xf numFmtId="0" fontId="15" fillId="0" borderId="74" xfId="8" applyFont="1" applyBorder="1" applyAlignment="1">
      <alignment horizontal="left" vertical="center" wrapText="1"/>
    </xf>
    <xf numFmtId="0" fontId="6" fillId="5" borderId="8" xfId="8" applyFont="1" applyFill="1" applyBorder="1" applyAlignment="1">
      <alignment horizontal="center" vertical="center"/>
    </xf>
    <xf numFmtId="0" fontId="21" fillId="5" borderId="8" xfId="10" applyFont="1" applyFill="1" applyBorder="1" applyAlignment="1">
      <alignment horizontal="center" vertical="center"/>
    </xf>
    <xf numFmtId="0" fontId="25" fillId="0" borderId="74" xfId="0" applyFont="1" applyBorder="1">
      <alignment vertical="center"/>
    </xf>
  </cellXfs>
  <cellStyles count="18">
    <cellStyle name="BM Input" xfId="7" xr:uid="{00000000-0005-0000-0000-000000000000}"/>
    <cellStyle name="BM Input 2" xfId="15" xr:uid="{00000000-0005-0000-0000-000001000000}"/>
    <cellStyle name="BM Modellers Input" xfId="14" xr:uid="{00000000-0005-0000-0000-000002000000}"/>
    <cellStyle name="Comma" xfId="4" xr:uid="{00000000-0005-0000-0000-000003000000}"/>
    <cellStyle name="Comma [0]" xfId="5" xr:uid="{00000000-0005-0000-0000-000004000000}"/>
    <cellStyle name="Currency" xfId="2" xr:uid="{00000000-0005-0000-0000-000005000000}"/>
    <cellStyle name="Currency [0]" xfId="3" xr:uid="{00000000-0005-0000-0000-000006000000}"/>
    <cellStyle name="Normal" xfId="12" xr:uid="{00000000-0005-0000-0000-000007000000}"/>
    <cellStyle name="Percent" xfId="1" xr:uid="{00000000-0005-0000-0000-000008000000}"/>
    <cellStyle name="s]_x000d__x000a_load=_x000d__x000a_Beep=yes_x000d__x000a_NullPort=None_x000d__x000a_BorderWidth=3_x000d__x000a_CursorBlinkRate=530_x000d__x000a_DoubleClickSpeed=452_x000d__x000a_Programs=com exe bat pif_x000d_" xfId="16" xr:uid="{D07BC8D0-FAB6-49A7-8C5A-C5DE4BBF774C}"/>
    <cellStyle name="桁区切り 2" xfId="9" xr:uid="{00000000-0005-0000-0000-000009000000}"/>
    <cellStyle name="標準" xfId="0" builtinId="0"/>
    <cellStyle name="標準 2" xfId="6" xr:uid="{00000000-0005-0000-0000-00000B000000}"/>
    <cellStyle name="標準 2 2" xfId="13" xr:uid="{00000000-0005-0000-0000-00000C000000}"/>
    <cellStyle name="標準 2 3" xfId="17" xr:uid="{599D8F88-8D61-4A43-BCC2-FCE62CC58EED}"/>
    <cellStyle name="標準 3" xfId="8" xr:uid="{00000000-0005-0000-0000-00000D000000}"/>
    <cellStyle name="標準 4" xfId="10" xr:uid="{00000000-0005-0000-0000-00000E000000}"/>
    <cellStyle name="標準 4 2" xfId="11" xr:uid="{00000000-0005-0000-0000-00000F000000}"/>
  </cellStyles>
  <dxfs count="6">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s>
  <tableStyles count="0" defaultTableStyle="TableStyleMedium2" defaultPivotStyle="PivotStyleLight16"/>
  <colors>
    <mruColors>
      <color rgb="FFCCCCFF"/>
      <color rgb="FFD5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9"/>
  <sheetViews>
    <sheetView tabSelected="1" workbookViewId="0">
      <selection activeCell="L12" sqref="L12"/>
    </sheetView>
  </sheetViews>
  <sheetFormatPr defaultRowHeight="18.75"/>
  <sheetData>
    <row r="1" spans="1:8" ht="18.75" customHeight="1">
      <c r="A1" s="72"/>
      <c r="B1" s="73"/>
      <c r="C1" s="73"/>
      <c r="D1" s="73"/>
      <c r="E1" s="73"/>
      <c r="F1" s="73"/>
      <c r="G1" s="73"/>
      <c r="H1" s="73"/>
    </row>
    <row r="2" spans="1:8">
      <c r="A2" s="73"/>
      <c r="B2" s="73"/>
      <c r="C2" s="73"/>
      <c r="D2" s="73"/>
      <c r="E2" s="73"/>
      <c r="F2" s="73"/>
      <c r="G2" s="73"/>
      <c r="H2" s="73"/>
    </row>
    <row r="3" spans="1:8">
      <c r="A3" s="73"/>
      <c r="B3" s="73"/>
      <c r="C3" s="73"/>
      <c r="D3" s="73"/>
      <c r="E3" s="73"/>
      <c r="F3" s="73"/>
      <c r="G3" s="73"/>
      <c r="H3" s="73"/>
    </row>
    <row r="4" spans="1:8">
      <c r="A4" s="73"/>
      <c r="B4" s="73"/>
      <c r="C4" s="73"/>
      <c r="D4" s="73"/>
      <c r="E4" s="73"/>
      <c r="F4" s="73"/>
      <c r="G4" s="73"/>
      <c r="H4" s="73"/>
    </row>
    <row r="5" spans="1:8">
      <c r="A5" s="354" t="s">
        <v>271</v>
      </c>
      <c r="B5" s="354"/>
      <c r="C5" s="354"/>
      <c r="D5" s="354"/>
      <c r="E5" s="354"/>
      <c r="F5" s="354"/>
      <c r="G5" s="354"/>
      <c r="H5" s="354"/>
    </row>
    <row r="6" spans="1:8" ht="18" customHeight="1">
      <c r="A6" s="354"/>
      <c r="B6" s="354"/>
      <c r="C6" s="354"/>
      <c r="D6" s="354"/>
      <c r="E6" s="354"/>
      <c r="F6" s="354"/>
      <c r="G6" s="354"/>
      <c r="H6" s="354"/>
    </row>
    <row r="7" spans="1:8" ht="18" customHeight="1">
      <c r="A7" s="354"/>
      <c r="B7" s="354"/>
      <c r="C7" s="354"/>
      <c r="D7" s="354"/>
      <c r="E7" s="354"/>
      <c r="F7" s="354"/>
      <c r="G7" s="354"/>
      <c r="H7" s="354"/>
    </row>
    <row r="8" spans="1:8" ht="18" customHeight="1">
      <c r="A8" s="354"/>
      <c r="B8" s="354"/>
      <c r="C8" s="354"/>
      <c r="D8" s="354"/>
      <c r="E8" s="354"/>
      <c r="F8" s="354"/>
      <c r="G8" s="354"/>
      <c r="H8" s="354"/>
    </row>
    <row r="9" spans="1:8" ht="18" customHeight="1">
      <c r="A9" s="354"/>
      <c r="B9" s="354"/>
      <c r="C9" s="354"/>
      <c r="D9" s="354"/>
      <c r="E9" s="354"/>
      <c r="F9" s="354"/>
      <c r="G9" s="354"/>
      <c r="H9" s="354"/>
    </row>
    <row r="10" spans="1:8" ht="18.75" customHeight="1">
      <c r="A10" s="74"/>
      <c r="B10" s="352" t="s">
        <v>1374</v>
      </c>
      <c r="C10" s="352"/>
      <c r="D10" s="352"/>
      <c r="E10" s="352"/>
      <c r="F10" s="352"/>
      <c r="G10" s="352"/>
      <c r="H10" s="75"/>
    </row>
    <row r="11" spans="1:8" ht="18.75" customHeight="1">
      <c r="A11" s="75"/>
      <c r="B11" s="352"/>
      <c r="C11" s="352"/>
      <c r="D11" s="352"/>
      <c r="E11" s="352"/>
      <c r="F11" s="352"/>
      <c r="G11" s="352"/>
      <c r="H11" s="75"/>
    </row>
    <row r="12" spans="1:8" ht="18.75" customHeight="1">
      <c r="A12" s="75"/>
      <c r="B12" s="352"/>
      <c r="C12" s="352"/>
      <c r="D12" s="352"/>
      <c r="E12" s="352"/>
      <c r="F12" s="352"/>
      <c r="G12" s="352"/>
      <c r="H12" s="75"/>
    </row>
    <row r="13" spans="1:8" ht="18.75" customHeight="1">
      <c r="A13" s="75"/>
      <c r="B13" s="352"/>
      <c r="C13" s="352"/>
      <c r="D13" s="352"/>
      <c r="E13" s="352"/>
      <c r="F13" s="352"/>
      <c r="G13" s="352"/>
      <c r="H13" s="75"/>
    </row>
    <row r="14" spans="1:8" ht="18.75" customHeight="1">
      <c r="A14" s="75"/>
      <c r="B14" s="352"/>
      <c r="C14" s="352"/>
      <c r="D14" s="352"/>
      <c r="E14" s="352"/>
      <c r="F14" s="352"/>
      <c r="G14" s="352"/>
      <c r="H14" s="75"/>
    </row>
    <row r="15" spans="1:8" ht="18.75" customHeight="1">
      <c r="A15" s="75"/>
      <c r="B15" s="352"/>
      <c r="C15" s="352"/>
      <c r="D15" s="352"/>
      <c r="E15" s="352"/>
      <c r="F15" s="352"/>
      <c r="G15" s="352"/>
      <c r="H15" s="75"/>
    </row>
    <row r="16" spans="1:8">
      <c r="A16" s="73"/>
      <c r="B16" s="352"/>
      <c r="C16" s="352"/>
      <c r="D16" s="352"/>
      <c r="E16" s="352"/>
      <c r="F16" s="352"/>
      <c r="G16" s="352"/>
      <c r="H16" s="73"/>
    </row>
    <row r="17" spans="1:8">
      <c r="A17" s="73"/>
      <c r="B17" s="352"/>
      <c r="C17" s="352"/>
      <c r="D17" s="352"/>
      <c r="E17" s="352"/>
      <c r="F17" s="352"/>
      <c r="G17" s="352"/>
      <c r="H17" s="73"/>
    </row>
    <row r="18" spans="1:8">
      <c r="A18" s="73"/>
      <c r="B18" s="73"/>
      <c r="C18" s="73"/>
      <c r="D18" s="73"/>
      <c r="E18" s="73"/>
      <c r="F18" s="73"/>
      <c r="G18" s="73"/>
      <c r="H18" s="73"/>
    </row>
    <row r="19" spans="1:8">
      <c r="A19" s="73"/>
      <c r="B19" s="73"/>
      <c r="C19" s="73"/>
      <c r="D19" s="73"/>
      <c r="E19" s="73"/>
      <c r="F19" s="73"/>
      <c r="G19" s="73"/>
      <c r="H19" s="73"/>
    </row>
    <row r="20" spans="1:8">
      <c r="A20" s="73"/>
      <c r="B20" s="73"/>
      <c r="C20" s="73"/>
      <c r="D20" s="73"/>
      <c r="E20" s="73"/>
      <c r="F20" s="73"/>
      <c r="G20" s="73"/>
      <c r="H20" s="73"/>
    </row>
    <row r="21" spans="1:8">
      <c r="A21" s="73"/>
      <c r="B21" s="73"/>
      <c r="C21" s="73"/>
      <c r="D21" s="73"/>
      <c r="E21" s="73"/>
      <c r="F21" s="73"/>
      <c r="G21" s="73"/>
      <c r="H21" s="73"/>
    </row>
    <row r="22" spans="1:8">
      <c r="A22" s="73"/>
      <c r="B22" s="73"/>
      <c r="C22" s="73"/>
      <c r="D22" s="73"/>
      <c r="E22" s="73"/>
      <c r="F22" s="73"/>
      <c r="G22" s="73"/>
      <c r="H22" s="73"/>
    </row>
    <row r="23" spans="1:8">
      <c r="A23" s="73"/>
      <c r="B23" s="73"/>
      <c r="C23" s="73"/>
      <c r="D23" s="73"/>
      <c r="E23" s="73"/>
      <c r="F23" s="73"/>
      <c r="G23" s="73"/>
      <c r="H23" s="73"/>
    </row>
    <row r="24" spans="1:8">
      <c r="A24" s="73"/>
      <c r="B24" s="73"/>
      <c r="C24" s="73"/>
      <c r="D24" s="73"/>
      <c r="E24" s="73"/>
      <c r="F24" s="73"/>
      <c r="G24" s="73"/>
      <c r="H24" s="73"/>
    </row>
    <row r="25" spans="1:8">
      <c r="A25" s="73"/>
      <c r="B25" s="73"/>
      <c r="C25" s="73"/>
      <c r="D25" s="73"/>
      <c r="E25" s="73"/>
      <c r="F25" s="73"/>
      <c r="G25" s="73"/>
      <c r="H25" s="73"/>
    </row>
    <row r="26" spans="1:8">
      <c r="A26" s="73"/>
      <c r="B26" s="73"/>
      <c r="C26" s="73"/>
      <c r="D26" s="73"/>
      <c r="E26" s="73"/>
      <c r="F26" s="73"/>
      <c r="G26" s="73"/>
      <c r="H26" s="73"/>
    </row>
    <row r="27" spans="1:8">
      <c r="A27" s="73"/>
      <c r="B27" s="73"/>
      <c r="C27" s="73"/>
      <c r="D27" s="73"/>
      <c r="E27" s="73"/>
      <c r="F27" s="73"/>
      <c r="G27" s="73"/>
      <c r="H27" s="73"/>
    </row>
    <row r="28" spans="1:8">
      <c r="A28" s="73"/>
      <c r="B28" s="73"/>
      <c r="C28" s="73"/>
      <c r="D28" s="73"/>
      <c r="E28" s="73"/>
      <c r="F28" s="73"/>
      <c r="G28" s="73"/>
      <c r="H28" s="73"/>
    </row>
    <row r="29" spans="1:8">
      <c r="A29" s="353" t="s">
        <v>1432</v>
      </c>
      <c r="B29" s="353"/>
      <c r="C29" s="353"/>
      <c r="D29" s="353"/>
      <c r="E29" s="353"/>
      <c r="F29" s="353"/>
      <c r="G29" s="353"/>
      <c r="H29" s="353"/>
    </row>
    <row r="30" spans="1:8">
      <c r="A30" s="353"/>
      <c r="B30" s="353"/>
      <c r="C30" s="353"/>
      <c r="D30" s="353"/>
      <c r="E30" s="353"/>
      <c r="F30" s="353"/>
      <c r="G30" s="353"/>
      <c r="H30" s="353"/>
    </row>
    <row r="31" spans="1:8" ht="18.75" customHeight="1">
      <c r="A31" s="353"/>
      <c r="B31" s="353"/>
      <c r="C31" s="353"/>
      <c r="D31" s="353"/>
      <c r="E31" s="353"/>
      <c r="F31" s="353"/>
      <c r="G31" s="353"/>
      <c r="H31" s="353"/>
    </row>
    <row r="32" spans="1:8" ht="18.75" customHeight="1">
      <c r="A32" s="353"/>
      <c r="B32" s="353"/>
      <c r="C32" s="353"/>
      <c r="D32" s="353"/>
      <c r="E32" s="353"/>
      <c r="F32" s="353"/>
      <c r="G32" s="353"/>
      <c r="H32" s="353"/>
    </row>
    <row r="33" spans="1:8" ht="18.75" customHeight="1">
      <c r="A33" s="353"/>
      <c r="B33" s="353"/>
      <c r="C33" s="353"/>
      <c r="D33" s="353"/>
      <c r="E33" s="353"/>
      <c r="F33" s="353"/>
      <c r="G33" s="353"/>
      <c r="H33" s="353"/>
    </row>
    <row r="34" spans="1:8" ht="18.75" customHeight="1">
      <c r="A34" s="353"/>
      <c r="B34" s="353"/>
      <c r="C34" s="353"/>
      <c r="D34" s="353"/>
      <c r="E34" s="353"/>
      <c r="F34" s="353"/>
      <c r="G34" s="353"/>
      <c r="H34" s="353"/>
    </row>
    <row r="35" spans="1:8" ht="18.75" customHeight="1">
      <c r="A35" s="353"/>
      <c r="B35" s="353"/>
      <c r="C35" s="353"/>
      <c r="D35" s="353"/>
      <c r="E35" s="353"/>
      <c r="F35" s="353"/>
      <c r="G35" s="353"/>
      <c r="H35" s="353"/>
    </row>
    <row r="36" spans="1:8" ht="18.75" customHeight="1">
      <c r="A36" s="353"/>
      <c r="B36" s="353"/>
      <c r="C36" s="353"/>
      <c r="D36" s="353"/>
      <c r="E36" s="353"/>
      <c r="F36" s="353"/>
      <c r="G36" s="353"/>
      <c r="H36" s="353"/>
    </row>
    <row r="37" spans="1:8" ht="18.75" customHeight="1">
      <c r="A37" s="353"/>
      <c r="B37" s="353"/>
      <c r="C37" s="353"/>
      <c r="D37" s="353"/>
      <c r="E37" s="353"/>
      <c r="F37" s="353"/>
      <c r="G37" s="353"/>
      <c r="H37" s="353"/>
    </row>
    <row r="38" spans="1:8">
      <c r="A38" s="73"/>
      <c r="B38" s="73"/>
      <c r="C38" s="73"/>
      <c r="D38" s="73"/>
      <c r="E38" s="73"/>
      <c r="F38" s="73"/>
      <c r="G38" s="73"/>
      <c r="H38" s="73"/>
    </row>
    <row r="39" spans="1:8">
      <c r="A39" s="73"/>
      <c r="B39" s="73"/>
      <c r="C39" s="73"/>
      <c r="D39" s="73"/>
      <c r="E39" s="73"/>
      <c r="F39" s="73"/>
      <c r="G39" s="73"/>
      <c r="H39" s="73"/>
    </row>
  </sheetData>
  <mergeCells count="3">
    <mergeCell ref="B10:G17"/>
    <mergeCell ref="A29:H37"/>
    <mergeCell ref="A5:H9"/>
  </mergeCells>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A4323-B210-4123-8DF6-B4D0D55EDC82}">
  <sheetPr>
    <pageSetUpPr fitToPage="1"/>
  </sheetPr>
  <dimension ref="A1:W64"/>
  <sheetViews>
    <sheetView view="pageLayout" zoomScaleNormal="100" workbookViewId="0">
      <selection activeCell="G9" sqref="G9"/>
    </sheetView>
  </sheetViews>
  <sheetFormatPr defaultColWidth="8.125" defaultRowHeight="12"/>
  <cols>
    <col min="1" max="1" width="1.75" style="227" customWidth="1"/>
    <col min="2" max="2" width="2.375" style="227" customWidth="1"/>
    <col min="3" max="3" width="26.5" style="227" customWidth="1"/>
    <col min="4" max="4" width="8.875" style="227" bestFit="1" customWidth="1"/>
    <col min="5" max="5" width="11.375" style="227" bestFit="1" customWidth="1"/>
    <col min="6" max="7" width="8.875" style="227" bestFit="1" customWidth="1"/>
    <col min="8" max="18" width="9.75" style="227" bestFit="1" customWidth="1"/>
    <col min="19" max="19" width="12.75" style="227" customWidth="1"/>
    <col min="20" max="20" width="27.75" style="234" customWidth="1"/>
    <col min="21" max="16384" width="8.125" style="227"/>
  </cols>
  <sheetData>
    <row r="1" spans="2:23" s="100" customFormat="1" ht="15" customHeight="1">
      <c r="B1" s="100" t="s">
        <v>1379</v>
      </c>
      <c r="G1" s="101"/>
      <c r="I1" s="227"/>
      <c r="J1" s="227"/>
      <c r="S1" s="103"/>
      <c r="T1" s="344" t="s">
        <v>1444</v>
      </c>
      <c r="V1" s="103"/>
      <c r="W1" s="103"/>
    </row>
    <row r="2" spans="2:23">
      <c r="D2" s="102"/>
      <c r="E2" s="100" t="s">
        <v>263</v>
      </c>
    </row>
    <row r="3" spans="2:23" s="228" customFormat="1">
      <c r="B3" s="228" t="s">
        <v>1222</v>
      </c>
      <c r="S3" s="235" t="s">
        <v>1233</v>
      </c>
      <c r="T3" s="235"/>
    </row>
    <row r="4" spans="2:23" s="228" customFormat="1">
      <c r="B4" s="270"/>
      <c r="C4" s="271"/>
      <c r="D4" s="246" t="s">
        <v>848</v>
      </c>
      <c r="E4" s="246" t="s">
        <v>849</v>
      </c>
      <c r="F4" s="246" t="s">
        <v>850</v>
      </c>
      <c r="G4" s="246" t="s">
        <v>851</v>
      </c>
      <c r="H4" s="246" t="s">
        <v>852</v>
      </c>
      <c r="I4" s="246" t="s">
        <v>2</v>
      </c>
      <c r="J4" s="246" t="s">
        <v>3</v>
      </c>
      <c r="K4" s="246" t="s">
        <v>4</v>
      </c>
      <c r="L4" s="246" t="s">
        <v>5</v>
      </c>
      <c r="M4" s="246" t="s">
        <v>6</v>
      </c>
      <c r="N4" s="246" t="s">
        <v>7</v>
      </c>
      <c r="O4" s="246" t="s">
        <v>8</v>
      </c>
      <c r="P4" s="246" t="s">
        <v>9</v>
      </c>
      <c r="Q4" s="246" t="s">
        <v>10</v>
      </c>
      <c r="R4" s="246" t="s">
        <v>11</v>
      </c>
      <c r="S4" s="229" t="s">
        <v>1255</v>
      </c>
      <c r="T4" s="277" t="s">
        <v>227</v>
      </c>
    </row>
    <row r="5" spans="2:23" s="228" customFormat="1">
      <c r="B5" s="242" t="s">
        <v>1228</v>
      </c>
      <c r="C5" s="243"/>
      <c r="D5" s="170">
        <f>SUM(D6:D8)</f>
        <v>0</v>
      </c>
      <c r="E5" s="170">
        <f t="shared" ref="E5:Q5" si="0">SUM(E6:E8)</f>
        <v>0</v>
      </c>
      <c r="F5" s="170">
        <f t="shared" si="0"/>
        <v>0</v>
      </c>
      <c r="G5" s="170">
        <f t="shared" si="0"/>
        <v>0</v>
      </c>
      <c r="H5" s="170">
        <f t="shared" si="0"/>
        <v>0</v>
      </c>
      <c r="I5" s="170">
        <f t="shared" si="0"/>
        <v>0</v>
      </c>
      <c r="J5" s="170">
        <f t="shared" si="0"/>
        <v>0</v>
      </c>
      <c r="K5" s="170">
        <f t="shared" si="0"/>
        <v>0</v>
      </c>
      <c r="L5" s="170">
        <f t="shared" si="0"/>
        <v>0</v>
      </c>
      <c r="M5" s="170">
        <f t="shared" si="0"/>
        <v>0</v>
      </c>
      <c r="N5" s="170">
        <f t="shared" si="0"/>
        <v>0</v>
      </c>
      <c r="O5" s="170">
        <f t="shared" si="0"/>
        <v>0</v>
      </c>
      <c r="P5" s="170">
        <f t="shared" si="0"/>
        <v>0</v>
      </c>
      <c r="Q5" s="170">
        <f t="shared" si="0"/>
        <v>0</v>
      </c>
      <c r="R5" s="170">
        <f>SUM(R6:R8)</f>
        <v>0</v>
      </c>
      <c r="S5" s="170">
        <f>SUM(D5:R5)</f>
        <v>0</v>
      </c>
      <c r="T5" s="290"/>
    </row>
    <row r="6" spans="2:23" s="228" customFormat="1">
      <c r="B6" s="230"/>
      <c r="C6" s="282" t="s">
        <v>1229</v>
      </c>
      <c r="D6" s="283"/>
      <c r="E6" s="283"/>
      <c r="F6" s="283"/>
      <c r="G6" s="283"/>
      <c r="H6" s="283"/>
      <c r="I6" s="283"/>
      <c r="J6" s="283"/>
      <c r="K6" s="283"/>
      <c r="L6" s="283"/>
      <c r="M6" s="283"/>
      <c r="N6" s="283"/>
      <c r="O6" s="283"/>
      <c r="P6" s="283"/>
      <c r="Q6" s="283"/>
      <c r="R6" s="283"/>
      <c r="S6" s="141">
        <f>SUM(D6:R6)</f>
        <v>0</v>
      </c>
      <c r="T6" s="272"/>
    </row>
    <row r="7" spans="2:23" s="228" customFormat="1">
      <c r="B7" s="230"/>
      <c r="C7" s="284" t="s">
        <v>1230</v>
      </c>
      <c r="D7" s="285"/>
      <c r="E7" s="285"/>
      <c r="F7" s="285"/>
      <c r="G7" s="285"/>
      <c r="H7" s="285"/>
      <c r="I7" s="285"/>
      <c r="J7" s="285"/>
      <c r="K7" s="285"/>
      <c r="L7" s="285"/>
      <c r="M7" s="285"/>
      <c r="N7" s="285"/>
      <c r="O7" s="285"/>
      <c r="P7" s="285"/>
      <c r="Q7" s="285"/>
      <c r="R7" s="285"/>
      <c r="S7" s="116">
        <f t="shared" ref="S7:S8" si="1">SUM(D7:R7)</f>
        <v>0</v>
      </c>
      <c r="T7" s="273"/>
    </row>
    <row r="8" spans="2:23" s="228" customFormat="1">
      <c r="B8" s="231"/>
      <c r="C8" s="286"/>
      <c r="D8" s="286"/>
      <c r="E8" s="286"/>
      <c r="F8" s="286"/>
      <c r="G8" s="286"/>
      <c r="H8" s="286"/>
      <c r="I8" s="286"/>
      <c r="J8" s="286"/>
      <c r="K8" s="286"/>
      <c r="L8" s="286"/>
      <c r="M8" s="286"/>
      <c r="N8" s="286"/>
      <c r="O8" s="286"/>
      <c r="P8" s="286"/>
      <c r="Q8" s="286"/>
      <c r="R8" s="286"/>
      <c r="S8" s="276">
        <f t="shared" si="1"/>
        <v>0</v>
      </c>
      <c r="T8" s="274"/>
    </row>
    <row r="9" spans="2:23" s="228" customFormat="1">
      <c r="B9" s="242" t="s">
        <v>1220</v>
      </c>
      <c r="C9" s="243"/>
      <c r="D9" s="170">
        <f>SUM(D10:D12)</f>
        <v>0</v>
      </c>
      <c r="E9" s="170">
        <f t="shared" ref="E9:R9" si="2">SUM(E10:E12)</f>
        <v>0</v>
      </c>
      <c r="F9" s="170">
        <f t="shared" si="2"/>
        <v>0</v>
      </c>
      <c r="G9" s="170">
        <f t="shared" si="2"/>
        <v>0</v>
      </c>
      <c r="H9" s="170">
        <f t="shared" si="2"/>
        <v>0</v>
      </c>
      <c r="I9" s="170">
        <f t="shared" si="2"/>
        <v>0</v>
      </c>
      <c r="J9" s="170">
        <f t="shared" si="2"/>
        <v>0</v>
      </c>
      <c r="K9" s="170">
        <f t="shared" si="2"/>
        <v>0</v>
      </c>
      <c r="L9" s="170">
        <f t="shared" si="2"/>
        <v>0</v>
      </c>
      <c r="M9" s="170">
        <f t="shared" si="2"/>
        <v>0</v>
      </c>
      <c r="N9" s="170">
        <f t="shared" si="2"/>
        <v>0</v>
      </c>
      <c r="O9" s="170">
        <f t="shared" si="2"/>
        <v>0</v>
      </c>
      <c r="P9" s="170">
        <f t="shared" si="2"/>
        <v>0</v>
      </c>
      <c r="Q9" s="170">
        <f t="shared" si="2"/>
        <v>0</v>
      </c>
      <c r="R9" s="170">
        <f t="shared" si="2"/>
        <v>0</v>
      </c>
      <c r="S9" s="170">
        <f>SUM(D9:R9)</f>
        <v>0</v>
      </c>
      <c r="T9" s="290"/>
    </row>
    <row r="10" spans="2:23" s="228" customFormat="1">
      <c r="B10" s="230"/>
      <c r="C10" s="282" t="s">
        <v>1232</v>
      </c>
      <c r="D10" s="283"/>
      <c r="E10" s="283"/>
      <c r="F10" s="283"/>
      <c r="G10" s="283"/>
      <c r="H10" s="283"/>
      <c r="I10" s="283"/>
      <c r="J10" s="283"/>
      <c r="K10" s="283"/>
      <c r="L10" s="283"/>
      <c r="M10" s="283"/>
      <c r="N10" s="283"/>
      <c r="O10" s="283"/>
      <c r="P10" s="283"/>
      <c r="Q10" s="283"/>
      <c r="R10" s="283"/>
      <c r="S10" s="141">
        <f>SUM(D10:R10)</f>
        <v>0</v>
      </c>
      <c r="T10" s="272"/>
    </row>
    <row r="11" spans="2:23" s="228" customFormat="1">
      <c r="B11" s="230"/>
      <c r="C11" s="284" t="s">
        <v>1231</v>
      </c>
      <c r="D11" s="285"/>
      <c r="E11" s="285"/>
      <c r="F11" s="285"/>
      <c r="G11" s="285"/>
      <c r="H11" s="285"/>
      <c r="I11" s="285"/>
      <c r="J11" s="285"/>
      <c r="K11" s="285"/>
      <c r="L11" s="285"/>
      <c r="M11" s="285"/>
      <c r="N11" s="285"/>
      <c r="O11" s="285"/>
      <c r="P11" s="285"/>
      <c r="Q11" s="285"/>
      <c r="R11" s="285"/>
      <c r="S11" s="116">
        <f t="shared" ref="S11" si="3">SUM(D11:R11)</f>
        <v>0</v>
      </c>
      <c r="T11" s="273"/>
    </row>
    <row r="12" spans="2:23" s="228" customFormat="1">
      <c r="B12" s="230"/>
      <c r="C12" s="285"/>
      <c r="D12" s="285"/>
      <c r="E12" s="285"/>
      <c r="F12" s="285"/>
      <c r="G12" s="285"/>
      <c r="H12" s="285"/>
      <c r="I12" s="285"/>
      <c r="J12" s="285"/>
      <c r="K12" s="285"/>
      <c r="L12" s="285"/>
      <c r="M12" s="285"/>
      <c r="N12" s="285"/>
      <c r="O12" s="285"/>
      <c r="P12" s="285"/>
      <c r="Q12" s="285"/>
      <c r="R12" s="285"/>
      <c r="S12" s="116">
        <f>SUM(D12:R12)</f>
        <v>0</v>
      </c>
      <c r="T12" s="273"/>
    </row>
    <row r="13" spans="2:23" s="228" customFormat="1">
      <c r="B13" s="231"/>
      <c r="C13" s="286"/>
      <c r="D13" s="286"/>
      <c r="E13" s="286"/>
      <c r="F13" s="286"/>
      <c r="G13" s="286"/>
      <c r="H13" s="286"/>
      <c r="I13" s="286"/>
      <c r="J13" s="286"/>
      <c r="K13" s="286"/>
      <c r="L13" s="286"/>
      <c r="M13" s="286"/>
      <c r="N13" s="286"/>
      <c r="O13" s="286"/>
      <c r="P13" s="286"/>
      <c r="Q13" s="286"/>
      <c r="R13" s="286"/>
      <c r="S13" s="276">
        <f>SUM(D13:R13)</f>
        <v>0</v>
      </c>
      <c r="T13" s="274"/>
    </row>
    <row r="14" spans="2:23" s="228" customFormat="1">
      <c r="B14" s="244" t="s">
        <v>1221</v>
      </c>
      <c r="C14" s="243"/>
      <c r="D14" s="170">
        <f>D5-D9</f>
        <v>0</v>
      </c>
      <c r="E14" s="170">
        <f t="shared" ref="E14:S14" si="4">E5-E9</f>
        <v>0</v>
      </c>
      <c r="F14" s="170">
        <f t="shared" si="4"/>
        <v>0</v>
      </c>
      <c r="G14" s="170">
        <f t="shared" si="4"/>
        <v>0</v>
      </c>
      <c r="H14" s="170">
        <f t="shared" si="4"/>
        <v>0</v>
      </c>
      <c r="I14" s="170">
        <f t="shared" si="4"/>
        <v>0</v>
      </c>
      <c r="J14" s="170">
        <f t="shared" si="4"/>
        <v>0</v>
      </c>
      <c r="K14" s="170">
        <f t="shared" si="4"/>
        <v>0</v>
      </c>
      <c r="L14" s="170">
        <f t="shared" si="4"/>
        <v>0</v>
      </c>
      <c r="M14" s="170">
        <f t="shared" si="4"/>
        <v>0</v>
      </c>
      <c r="N14" s="170">
        <f t="shared" si="4"/>
        <v>0</v>
      </c>
      <c r="O14" s="170">
        <f t="shared" si="4"/>
        <v>0</v>
      </c>
      <c r="P14" s="170">
        <f t="shared" si="4"/>
        <v>0</v>
      </c>
      <c r="Q14" s="170">
        <f t="shared" si="4"/>
        <v>0</v>
      </c>
      <c r="R14" s="170">
        <f t="shared" si="4"/>
        <v>0</v>
      </c>
      <c r="S14" s="170">
        <f t="shared" si="4"/>
        <v>0</v>
      </c>
      <c r="T14" s="275"/>
    </row>
    <row r="15" spans="2:23" s="228" customFormat="1"/>
    <row r="16" spans="2:23" s="228" customFormat="1">
      <c r="B16" s="228" t="s">
        <v>1225</v>
      </c>
    </row>
    <row r="17" spans="1:20" s="228" customFormat="1">
      <c r="B17" s="270"/>
      <c r="C17" s="271"/>
      <c r="D17" s="246" t="s">
        <v>848</v>
      </c>
      <c r="E17" s="246" t="s">
        <v>849</v>
      </c>
      <c r="F17" s="246" t="s">
        <v>850</v>
      </c>
      <c r="G17" s="246" t="s">
        <v>851</v>
      </c>
      <c r="H17" s="246" t="s">
        <v>852</v>
      </c>
      <c r="I17" s="246" t="s">
        <v>2</v>
      </c>
      <c r="J17" s="246" t="s">
        <v>3</v>
      </c>
      <c r="K17" s="246" t="s">
        <v>4</v>
      </c>
      <c r="L17" s="246" t="s">
        <v>5</v>
      </c>
      <c r="M17" s="246" t="s">
        <v>6</v>
      </c>
      <c r="N17" s="246" t="s">
        <v>7</v>
      </c>
      <c r="O17" s="246" t="s">
        <v>8</v>
      </c>
      <c r="P17" s="246" t="s">
        <v>9</v>
      </c>
      <c r="Q17" s="246" t="s">
        <v>10</v>
      </c>
      <c r="R17" s="246" t="s">
        <v>11</v>
      </c>
      <c r="S17" s="229" t="s">
        <v>1255</v>
      </c>
      <c r="T17" s="275"/>
    </row>
    <row r="18" spans="1:20" s="228" customFormat="1">
      <c r="B18" s="242" t="s">
        <v>1228</v>
      </c>
      <c r="C18" s="269"/>
      <c r="D18" s="170">
        <f>SUM(D19:D21)</f>
        <v>0</v>
      </c>
      <c r="E18" s="170">
        <f t="shared" ref="E18:R18" si="5">SUM(E19:E21)</f>
        <v>0</v>
      </c>
      <c r="F18" s="170">
        <f t="shared" si="5"/>
        <v>0</v>
      </c>
      <c r="G18" s="170">
        <f t="shared" si="5"/>
        <v>0</v>
      </c>
      <c r="H18" s="170">
        <f t="shared" si="5"/>
        <v>0</v>
      </c>
      <c r="I18" s="170">
        <f t="shared" si="5"/>
        <v>0</v>
      </c>
      <c r="J18" s="170">
        <f t="shared" si="5"/>
        <v>0</v>
      </c>
      <c r="K18" s="170">
        <f t="shared" si="5"/>
        <v>0</v>
      </c>
      <c r="L18" s="170">
        <f t="shared" si="5"/>
        <v>0</v>
      </c>
      <c r="M18" s="170">
        <f t="shared" si="5"/>
        <v>0</v>
      </c>
      <c r="N18" s="170">
        <f t="shared" si="5"/>
        <v>0</v>
      </c>
      <c r="O18" s="170">
        <f t="shared" si="5"/>
        <v>0</v>
      </c>
      <c r="P18" s="170">
        <f t="shared" si="5"/>
        <v>0</v>
      </c>
      <c r="Q18" s="170">
        <f t="shared" si="5"/>
        <v>0</v>
      </c>
      <c r="R18" s="170">
        <f t="shared" si="5"/>
        <v>0</v>
      </c>
      <c r="S18" s="170">
        <f>SUM(D18:R18)</f>
        <v>0</v>
      </c>
      <c r="T18" s="275"/>
    </row>
    <row r="19" spans="1:20" s="228" customFormat="1">
      <c r="B19" s="268"/>
      <c r="C19" s="283"/>
      <c r="D19" s="283"/>
      <c r="E19" s="283"/>
      <c r="F19" s="283"/>
      <c r="G19" s="283"/>
      <c r="H19" s="283"/>
      <c r="I19" s="283"/>
      <c r="J19" s="283"/>
      <c r="K19" s="283"/>
      <c r="L19" s="283"/>
      <c r="M19" s="283"/>
      <c r="N19" s="283"/>
      <c r="O19" s="283"/>
      <c r="P19" s="283"/>
      <c r="Q19" s="283"/>
      <c r="R19" s="283"/>
      <c r="S19" s="141">
        <f>SUM(D19:R19)</f>
        <v>0</v>
      </c>
      <c r="T19" s="278"/>
    </row>
    <row r="20" spans="1:20" s="228" customFormat="1">
      <c r="B20" s="268"/>
      <c r="C20" s="285"/>
      <c r="D20" s="285"/>
      <c r="E20" s="285"/>
      <c r="F20" s="285"/>
      <c r="G20" s="285"/>
      <c r="H20" s="285"/>
      <c r="I20" s="285"/>
      <c r="J20" s="285"/>
      <c r="K20" s="285"/>
      <c r="L20" s="285"/>
      <c r="M20" s="285"/>
      <c r="N20" s="285"/>
      <c r="O20" s="285"/>
      <c r="P20" s="285"/>
      <c r="Q20" s="285"/>
      <c r="R20" s="285"/>
      <c r="S20" s="116">
        <f t="shared" ref="S20:S21" si="6">SUM(D20:R20)</f>
        <v>0</v>
      </c>
      <c r="T20" s="273"/>
    </row>
    <row r="21" spans="1:20" s="228" customFormat="1">
      <c r="B21" s="233"/>
      <c r="C21" s="286"/>
      <c r="D21" s="286"/>
      <c r="E21" s="286"/>
      <c r="F21" s="286"/>
      <c r="G21" s="286"/>
      <c r="H21" s="286"/>
      <c r="I21" s="286"/>
      <c r="J21" s="286"/>
      <c r="K21" s="286"/>
      <c r="L21" s="286"/>
      <c r="M21" s="286"/>
      <c r="N21" s="286"/>
      <c r="O21" s="286"/>
      <c r="P21" s="286"/>
      <c r="Q21" s="286"/>
      <c r="R21" s="286"/>
      <c r="S21" s="276">
        <f t="shared" si="6"/>
        <v>0</v>
      </c>
      <c r="T21" s="274"/>
    </row>
    <row r="22" spans="1:20" s="228" customFormat="1">
      <c r="B22" s="242" t="s">
        <v>1220</v>
      </c>
      <c r="C22" s="269"/>
      <c r="D22" s="170">
        <f>SUM(D23:D25)</f>
        <v>0</v>
      </c>
      <c r="E22" s="170">
        <f t="shared" ref="E22:R22" si="7">SUM(E23:E25)</f>
        <v>0</v>
      </c>
      <c r="F22" s="170">
        <f t="shared" si="7"/>
        <v>0</v>
      </c>
      <c r="G22" s="170">
        <f t="shared" si="7"/>
        <v>0</v>
      </c>
      <c r="H22" s="170">
        <f t="shared" si="7"/>
        <v>0</v>
      </c>
      <c r="I22" s="170">
        <f t="shared" si="7"/>
        <v>0</v>
      </c>
      <c r="J22" s="170">
        <f t="shared" si="7"/>
        <v>0</v>
      </c>
      <c r="K22" s="170">
        <f t="shared" si="7"/>
        <v>0</v>
      </c>
      <c r="L22" s="170">
        <f t="shared" si="7"/>
        <v>0</v>
      </c>
      <c r="M22" s="170">
        <f t="shared" si="7"/>
        <v>0</v>
      </c>
      <c r="N22" s="170">
        <f t="shared" si="7"/>
        <v>0</v>
      </c>
      <c r="O22" s="170">
        <f t="shared" si="7"/>
        <v>0</v>
      </c>
      <c r="P22" s="170">
        <f t="shared" si="7"/>
        <v>0</v>
      </c>
      <c r="Q22" s="170">
        <f t="shared" si="7"/>
        <v>0</v>
      </c>
      <c r="R22" s="170">
        <f t="shared" si="7"/>
        <v>0</v>
      </c>
      <c r="S22" s="170">
        <f>SUM(D22:R22)</f>
        <v>0</v>
      </c>
      <c r="T22" s="291"/>
    </row>
    <row r="23" spans="1:20" s="228" customFormat="1">
      <c r="B23" s="268"/>
      <c r="C23" s="282" t="s">
        <v>1254</v>
      </c>
      <c r="D23" s="283"/>
      <c r="E23" s="283"/>
      <c r="F23" s="283"/>
      <c r="G23" s="283"/>
      <c r="H23" s="283"/>
      <c r="I23" s="283"/>
      <c r="J23" s="283"/>
      <c r="K23" s="283"/>
      <c r="L23" s="283"/>
      <c r="M23" s="283"/>
      <c r="N23" s="283"/>
      <c r="O23" s="283"/>
      <c r="P23" s="283"/>
      <c r="Q23" s="283"/>
      <c r="R23" s="283"/>
      <c r="S23" s="141">
        <f>SUM(D23:R23)</f>
        <v>0</v>
      </c>
      <c r="T23" s="272"/>
    </row>
    <row r="24" spans="1:20" s="228" customFormat="1">
      <c r="B24" s="268"/>
      <c r="C24" s="285"/>
      <c r="D24" s="285"/>
      <c r="E24" s="285"/>
      <c r="F24" s="285"/>
      <c r="G24" s="285"/>
      <c r="H24" s="285"/>
      <c r="I24" s="285"/>
      <c r="J24" s="285"/>
      <c r="K24" s="285"/>
      <c r="L24" s="285"/>
      <c r="M24" s="285"/>
      <c r="N24" s="285"/>
      <c r="O24" s="285"/>
      <c r="P24" s="285"/>
      <c r="Q24" s="285"/>
      <c r="R24" s="285"/>
      <c r="S24" s="116">
        <f t="shared" ref="S24" si="8">SUM(D24:R24)</f>
        <v>0</v>
      </c>
      <c r="T24" s="273"/>
    </row>
    <row r="25" spans="1:20" s="228" customFormat="1">
      <c r="B25" s="268"/>
      <c r="C25" s="285"/>
      <c r="D25" s="285"/>
      <c r="E25" s="285"/>
      <c r="F25" s="285"/>
      <c r="G25" s="285"/>
      <c r="H25" s="285"/>
      <c r="I25" s="285"/>
      <c r="J25" s="285"/>
      <c r="K25" s="285"/>
      <c r="L25" s="285"/>
      <c r="M25" s="285"/>
      <c r="N25" s="285"/>
      <c r="O25" s="285"/>
      <c r="P25" s="285"/>
      <c r="Q25" s="285"/>
      <c r="R25" s="285"/>
      <c r="S25" s="116">
        <f>SUM(D25:R25)</f>
        <v>0</v>
      </c>
      <c r="T25" s="273"/>
    </row>
    <row r="26" spans="1:20" s="228" customFormat="1">
      <c r="B26" s="233"/>
      <c r="C26" s="286"/>
      <c r="D26" s="286"/>
      <c r="E26" s="286"/>
      <c r="F26" s="286"/>
      <c r="G26" s="286"/>
      <c r="H26" s="286"/>
      <c r="I26" s="286"/>
      <c r="J26" s="286"/>
      <c r="K26" s="286"/>
      <c r="L26" s="286"/>
      <c r="M26" s="286"/>
      <c r="N26" s="286"/>
      <c r="O26" s="286"/>
      <c r="P26" s="286"/>
      <c r="Q26" s="286"/>
      <c r="R26" s="286"/>
      <c r="S26" s="276">
        <f>SUM(D26:R26)</f>
        <v>0</v>
      </c>
      <c r="T26" s="274"/>
    </row>
    <row r="27" spans="1:20" s="228" customFormat="1">
      <c r="B27" s="244" t="s">
        <v>1221</v>
      </c>
      <c r="C27" s="243"/>
      <c r="D27" s="170">
        <f>D18-D22</f>
        <v>0</v>
      </c>
      <c r="E27" s="170">
        <f t="shared" ref="E27:R27" si="9">E18-E22</f>
        <v>0</v>
      </c>
      <c r="F27" s="170">
        <f t="shared" si="9"/>
        <v>0</v>
      </c>
      <c r="G27" s="170">
        <f t="shared" si="9"/>
        <v>0</v>
      </c>
      <c r="H27" s="170">
        <f t="shared" si="9"/>
        <v>0</v>
      </c>
      <c r="I27" s="170">
        <f t="shared" si="9"/>
        <v>0</v>
      </c>
      <c r="J27" s="170">
        <f t="shared" si="9"/>
        <v>0</v>
      </c>
      <c r="K27" s="170">
        <f t="shared" si="9"/>
        <v>0</v>
      </c>
      <c r="L27" s="170">
        <f t="shared" si="9"/>
        <v>0</v>
      </c>
      <c r="M27" s="170">
        <f t="shared" si="9"/>
        <v>0</v>
      </c>
      <c r="N27" s="170">
        <f t="shared" si="9"/>
        <v>0</v>
      </c>
      <c r="O27" s="170">
        <f t="shared" si="9"/>
        <v>0</v>
      </c>
      <c r="P27" s="170">
        <f t="shared" si="9"/>
        <v>0</v>
      </c>
      <c r="Q27" s="170">
        <f t="shared" si="9"/>
        <v>0</v>
      </c>
      <c r="R27" s="170">
        <f t="shared" si="9"/>
        <v>0</v>
      </c>
      <c r="S27" s="170">
        <f>S18-S22</f>
        <v>0</v>
      </c>
      <c r="T27" s="292"/>
    </row>
    <row r="28" spans="1:20">
      <c r="T28" s="227"/>
    </row>
    <row r="29" spans="1:20">
      <c r="T29" s="227"/>
    </row>
    <row r="30" spans="1:20" s="97" customFormat="1" ht="13.5">
      <c r="A30" s="177" t="s">
        <v>1227</v>
      </c>
    </row>
    <row r="31" spans="1:20" s="235" customFormat="1">
      <c r="B31" s="343" t="s">
        <v>1263</v>
      </c>
      <c r="C31" s="343"/>
      <c r="D31" s="343"/>
      <c r="E31" s="343"/>
      <c r="F31" s="343"/>
      <c r="G31" s="343"/>
      <c r="H31" s="343"/>
    </row>
    <row r="32" spans="1:20" s="235" customFormat="1">
      <c r="B32" s="343" t="s">
        <v>1257</v>
      </c>
      <c r="C32" s="343"/>
      <c r="D32" s="343"/>
      <c r="E32" s="343"/>
      <c r="F32" s="343"/>
      <c r="G32" s="343"/>
      <c r="H32" s="343"/>
    </row>
    <row r="33" spans="1:20" s="235" customFormat="1">
      <c r="B33" s="343" t="s">
        <v>1258</v>
      </c>
      <c r="C33" s="343"/>
      <c r="D33" s="343"/>
      <c r="E33" s="343"/>
      <c r="F33" s="343"/>
      <c r="G33" s="343"/>
      <c r="H33" s="343"/>
    </row>
    <row r="34" spans="1:20" s="235" customFormat="1">
      <c r="B34" s="343" t="s">
        <v>1259</v>
      </c>
      <c r="C34" s="343"/>
      <c r="D34" s="343"/>
      <c r="E34" s="343"/>
      <c r="F34" s="343"/>
      <c r="G34" s="343"/>
      <c r="H34" s="343"/>
    </row>
    <row r="35" spans="1:20" s="235" customFormat="1">
      <c r="B35" s="343" t="s">
        <v>1260</v>
      </c>
      <c r="C35" s="343"/>
      <c r="D35" s="343"/>
      <c r="E35" s="343"/>
      <c r="F35" s="343"/>
      <c r="G35" s="343"/>
      <c r="H35" s="343"/>
    </row>
    <row r="36" spans="1:20" s="235" customFormat="1">
      <c r="B36" s="343" t="s">
        <v>1243</v>
      </c>
      <c r="C36" s="343"/>
      <c r="D36" s="343"/>
      <c r="E36" s="343"/>
      <c r="F36" s="343"/>
      <c r="G36" s="343"/>
      <c r="H36" s="343"/>
    </row>
    <row r="37" spans="1:20" s="235" customFormat="1">
      <c r="B37" s="343" t="s">
        <v>1261</v>
      </c>
      <c r="C37" s="343"/>
      <c r="D37" s="343"/>
      <c r="E37" s="343"/>
      <c r="F37" s="343"/>
      <c r="G37" s="343"/>
      <c r="H37" s="343"/>
    </row>
    <row r="38" spans="1:20" s="235" customFormat="1">
      <c r="B38" s="343" t="s">
        <v>1262</v>
      </c>
      <c r="C38" s="343"/>
      <c r="D38" s="343"/>
      <c r="E38" s="343"/>
      <c r="F38" s="343"/>
      <c r="G38" s="343"/>
      <c r="H38" s="343"/>
    </row>
    <row r="39" spans="1:20" s="235" customFormat="1">
      <c r="B39" s="343" t="s">
        <v>1256</v>
      </c>
      <c r="C39" s="343"/>
      <c r="D39" s="343"/>
      <c r="E39" s="343"/>
      <c r="F39" s="343"/>
      <c r="G39" s="343"/>
      <c r="H39" s="343"/>
    </row>
    <row r="40" spans="1:20" s="177" customFormat="1" ht="15" customHeight="1">
      <c r="B40" s="342" t="s">
        <v>1445</v>
      </c>
      <c r="C40" s="342"/>
      <c r="D40" s="342"/>
      <c r="E40" s="342"/>
      <c r="F40" s="342"/>
      <c r="G40" s="342"/>
      <c r="H40" s="342"/>
      <c r="T40" s="97"/>
    </row>
    <row r="41" spans="1:20" s="339" customFormat="1" ht="16.5">
      <c r="A41" s="177"/>
      <c r="B41" s="342" t="s">
        <v>1446</v>
      </c>
      <c r="C41" s="342"/>
      <c r="D41" s="342"/>
      <c r="E41" s="342"/>
      <c r="F41" s="342"/>
      <c r="G41" s="342"/>
      <c r="H41" s="342"/>
    </row>
    <row r="42" spans="1:20" ht="16.5">
      <c r="T42" s="339"/>
    </row>
    <row r="43" spans="1:20" ht="16.5">
      <c r="T43" s="339"/>
    </row>
    <row r="44" spans="1:20" ht="16.5">
      <c r="T44" s="339"/>
    </row>
    <row r="45" spans="1:20" ht="16.5">
      <c r="T45" s="339"/>
    </row>
    <row r="46" spans="1:20" ht="16.5">
      <c r="T46" s="339"/>
    </row>
    <row r="47" spans="1:20" ht="16.5">
      <c r="T47" s="339"/>
    </row>
    <row r="48" spans="1:20" ht="16.5">
      <c r="T48" s="339"/>
    </row>
    <row r="49" spans="20:20" ht="16.5">
      <c r="T49" s="339"/>
    </row>
    <row r="50" spans="20:20" ht="16.5">
      <c r="T50" s="339"/>
    </row>
    <row r="51" spans="20:20">
      <c r="T51" s="100"/>
    </row>
    <row r="52" spans="20:20">
      <c r="T52" s="100"/>
    </row>
    <row r="53" spans="20:20">
      <c r="T53" s="100"/>
    </row>
    <row r="54" spans="20:20">
      <c r="T54" s="235"/>
    </row>
    <row r="55" spans="20:20">
      <c r="T55" s="235"/>
    </row>
    <row r="56" spans="20:20">
      <c r="T56" s="235"/>
    </row>
    <row r="57" spans="20:20">
      <c r="T57" s="235"/>
    </row>
    <row r="58" spans="20:20">
      <c r="T58" s="235"/>
    </row>
    <row r="59" spans="20:20">
      <c r="T59" s="235"/>
    </row>
    <row r="60" spans="20:20">
      <c r="T60" s="235"/>
    </row>
    <row r="61" spans="20:20">
      <c r="T61" s="235"/>
    </row>
    <row r="62" spans="20:20">
      <c r="T62" s="235"/>
    </row>
    <row r="63" spans="20:20">
      <c r="T63" s="235"/>
    </row>
    <row r="64" spans="20:20">
      <c r="T64" s="235"/>
    </row>
  </sheetData>
  <phoneticPr fontId="2"/>
  <pageMargins left="0.70866141732283472" right="0.70866141732283472" top="0.74803149606299213" bottom="0.74803149606299213" header="0.31496062992125984" footer="0.31496062992125984"/>
  <pageSetup paperSize="8" scale="82" orientation="landscape"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58CECA-0F9E-48F5-BE47-E71DF9DFF563}">
  <sheetPr>
    <pageSetUpPr fitToPage="1"/>
  </sheetPr>
  <dimension ref="A1:I500"/>
  <sheetViews>
    <sheetView view="pageLayout" zoomScaleNormal="25" zoomScaleSheetLayoutView="70" workbookViewId="0">
      <selection activeCell="D358" sqref="D358"/>
    </sheetView>
  </sheetViews>
  <sheetFormatPr defaultColWidth="8.75" defaultRowHeight="13.5"/>
  <cols>
    <col min="1" max="1" width="9.375" style="314" customWidth="1"/>
    <col min="2" max="2" width="11.375" style="314" customWidth="1"/>
    <col min="3" max="3" width="15.75" style="314" customWidth="1"/>
    <col min="4" max="4" width="15.25" style="314" customWidth="1"/>
    <col min="5" max="5" width="16" style="314" customWidth="1"/>
    <col min="6" max="6" width="15.375" style="314" customWidth="1"/>
    <col min="7" max="7" width="86.25" style="314" customWidth="1"/>
    <col min="8" max="8" width="58.75" style="67" customWidth="1"/>
    <col min="9" max="9" width="15.875" style="67" customWidth="1"/>
    <col min="10" max="10" width="8.75" style="67" customWidth="1"/>
    <col min="11" max="16384" width="8.75" style="67"/>
  </cols>
  <sheetData>
    <row r="1" spans="1:9" ht="25.15" customHeight="1">
      <c r="A1" s="67" t="s">
        <v>845</v>
      </c>
      <c r="C1" s="315"/>
      <c r="I1" s="316" t="s">
        <v>1380</v>
      </c>
    </row>
    <row r="2" spans="1:9">
      <c r="A2" s="391" t="s">
        <v>68</v>
      </c>
      <c r="B2" s="392"/>
      <c r="C2" s="392"/>
      <c r="D2" s="392"/>
      <c r="E2" s="392"/>
      <c r="F2" s="392"/>
      <c r="G2" s="393"/>
      <c r="H2" s="391" t="s">
        <v>237</v>
      </c>
      <c r="I2" s="393"/>
    </row>
    <row r="3" spans="1:9">
      <c r="A3" s="394" t="s">
        <v>238</v>
      </c>
      <c r="B3" s="395"/>
      <c r="C3" s="395"/>
      <c r="D3" s="395"/>
      <c r="E3" s="395"/>
      <c r="F3" s="323"/>
      <c r="G3" s="324" t="s">
        <v>239</v>
      </c>
      <c r="H3" s="325" t="s">
        <v>69</v>
      </c>
      <c r="I3" s="325" t="s">
        <v>70</v>
      </c>
    </row>
    <row r="4" spans="1:9" ht="40.5">
      <c r="A4" s="63" t="s">
        <v>71</v>
      </c>
      <c r="B4" s="317" t="s">
        <v>72</v>
      </c>
      <c r="C4" s="318"/>
      <c r="D4" s="318"/>
      <c r="E4" s="318"/>
      <c r="F4" s="318"/>
      <c r="G4" s="318" t="s">
        <v>373</v>
      </c>
      <c r="H4" s="319"/>
      <c r="I4" s="319"/>
    </row>
    <row r="5" spans="1:9" ht="40.5">
      <c r="A5" s="63"/>
      <c r="B5" s="63"/>
      <c r="C5" s="63" t="s">
        <v>339</v>
      </c>
      <c r="D5" s="63"/>
      <c r="E5" s="63"/>
      <c r="F5" s="63"/>
      <c r="G5" s="68" t="s">
        <v>340</v>
      </c>
      <c r="H5" s="320"/>
      <c r="I5" s="320"/>
    </row>
    <row r="6" spans="1:9" ht="30" customHeight="1">
      <c r="A6" s="63"/>
      <c r="B6" s="63"/>
      <c r="C6" s="63"/>
      <c r="D6" s="63"/>
      <c r="E6" s="63"/>
      <c r="F6" s="63"/>
      <c r="G6" s="65" t="s">
        <v>341</v>
      </c>
      <c r="H6" s="66"/>
      <c r="I6" s="66"/>
    </row>
    <row r="7" spans="1:9" ht="30" customHeight="1">
      <c r="A7" s="63"/>
      <c r="B7" s="63"/>
      <c r="C7" s="63"/>
      <c r="D7" s="63"/>
      <c r="E7" s="63"/>
      <c r="F7" s="63"/>
      <c r="G7" s="65" t="s">
        <v>342</v>
      </c>
      <c r="H7" s="66"/>
      <c r="I7" s="66"/>
    </row>
    <row r="8" spans="1:9" ht="54">
      <c r="A8" s="63"/>
      <c r="B8" s="63"/>
      <c r="C8" s="64" t="s">
        <v>343</v>
      </c>
      <c r="D8" s="64"/>
      <c r="E8" s="64"/>
      <c r="F8" s="64"/>
      <c r="G8" s="65" t="s">
        <v>344</v>
      </c>
      <c r="H8" s="66"/>
      <c r="I8" s="66"/>
    </row>
    <row r="9" spans="1:9" ht="27">
      <c r="A9" s="63"/>
      <c r="B9" s="63"/>
      <c r="C9" s="63"/>
      <c r="D9" s="63"/>
      <c r="E9" s="63"/>
      <c r="F9" s="63"/>
      <c r="G9" s="65" t="s">
        <v>345</v>
      </c>
      <c r="H9" s="66"/>
      <c r="I9" s="66"/>
    </row>
    <row r="10" spans="1:9">
      <c r="A10" s="63"/>
      <c r="B10" s="63"/>
      <c r="C10" s="63"/>
      <c r="D10" s="63"/>
      <c r="E10" s="63"/>
      <c r="F10" s="63"/>
      <c r="G10" s="65" t="s">
        <v>346</v>
      </c>
      <c r="H10" s="66"/>
      <c r="I10" s="66"/>
    </row>
    <row r="11" spans="1:9" ht="40.5">
      <c r="A11" s="63"/>
      <c r="B11" s="63"/>
      <c r="C11" s="63"/>
      <c r="D11" s="63"/>
      <c r="E11" s="63"/>
      <c r="F11" s="63"/>
      <c r="G11" s="65" t="s">
        <v>347</v>
      </c>
      <c r="H11" s="66"/>
      <c r="I11" s="66"/>
    </row>
    <row r="12" spans="1:9" ht="45" customHeight="1">
      <c r="A12" s="63"/>
      <c r="B12" s="63"/>
      <c r="C12" s="68"/>
      <c r="D12" s="68"/>
      <c r="E12" s="68"/>
      <c r="F12" s="68"/>
      <c r="G12" s="65" t="s">
        <v>348</v>
      </c>
      <c r="H12" s="66"/>
      <c r="I12" s="66"/>
    </row>
    <row r="13" spans="1:9" ht="25.15" customHeight="1">
      <c r="A13" s="63"/>
      <c r="B13" s="63"/>
      <c r="C13" s="64" t="s">
        <v>349</v>
      </c>
      <c r="D13" s="64"/>
      <c r="E13" s="64"/>
      <c r="F13" s="64"/>
      <c r="G13" s="65" t="s">
        <v>350</v>
      </c>
      <c r="H13" s="66"/>
      <c r="I13" s="66"/>
    </row>
    <row r="14" spans="1:9" ht="25.15" customHeight="1">
      <c r="A14" s="63"/>
      <c r="B14" s="63"/>
      <c r="C14" s="63"/>
      <c r="D14" s="63"/>
      <c r="E14" s="63"/>
      <c r="F14" s="63"/>
      <c r="G14" s="65" t="s">
        <v>351</v>
      </c>
      <c r="H14" s="66"/>
      <c r="I14" s="66"/>
    </row>
    <row r="15" spans="1:9" ht="25.15" customHeight="1">
      <c r="A15" s="63"/>
      <c r="B15" s="63"/>
      <c r="C15" s="63"/>
      <c r="D15" s="63"/>
      <c r="E15" s="63"/>
      <c r="F15" s="63"/>
      <c r="G15" s="65" t="s">
        <v>352</v>
      </c>
      <c r="H15" s="66"/>
      <c r="I15" s="66"/>
    </row>
    <row r="16" spans="1:9" ht="25.15" customHeight="1">
      <c r="A16" s="63"/>
      <c r="B16" s="63"/>
      <c r="C16" s="63"/>
      <c r="D16" s="63"/>
      <c r="E16" s="63"/>
      <c r="F16" s="63"/>
      <c r="G16" s="65" t="s">
        <v>353</v>
      </c>
      <c r="H16" s="66"/>
      <c r="I16" s="66"/>
    </row>
    <row r="17" spans="1:9" ht="45" customHeight="1">
      <c r="A17" s="63"/>
      <c r="B17" s="63"/>
      <c r="C17" s="64" t="s">
        <v>354</v>
      </c>
      <c r="D17" s="64"/>
      <c r="E17" s="64"/>
      <c r="F17" s="64"/>
      <c r="G17" s="65" t="s">
        <v>355</v>
      </c>
      <c r="H17" s="66"/>
      <c r="I17" s="66"/>
    </row>
    <row r="18" spans="1:9" ht="45" customHeight="1">
      <c r="A18" s="63"/>
      <c r="B18" s="63"/>
      <c r="C18" s="63"/>
      <c r="D18" s="63"/>
      <c r="E18" s="63"/>
      <c r="F18" s="63"/>
      <c r="G18" s="65" t="s">
        <v>356</v>
      </c>
      <c r="H18" s="66"/>
      <c r="I18" s="66"/>
    </row>
    <row r="19" spans="1:9" ht="45" customHeight="1">
      <c r="A19" s="63"/>
      <c r="B19" s="63"/>
      <c r="C19" s="63"/>
      <c r="D19" s="63"/>
      <c r="E19" s="63"/>
      <c r="F19" s="63"/>
      <c r="G19" s="65" t="s">
        <v>357</v>
      </c>
      <c r="H19" s="66"/>
      <c r="I19" s="66"/>
    </row>
    <row r="20" spans="1:9" ht="45" customHeight="1">
      <c r="A20" s="63"/>
      <c r="B20" s="63"/>
      <c r="C20" s="64" t="s">
        <v>358</v>
      </c>
      <c r="D20" s="64"/>
      <c r="E20" s="64"/>
      <c r="F20" s="64"/>
      <c r="G20" s="65" t="s">
        <v>359</v>
      </c>
      <c r="H20" s="66"/>
      <c r="I20" s="66"/>
    </row>
    <row r="21" spans="1:9" ht="45" customHeight="1">
      <c r="A21" s="63"/>
      <c r="B21" s="63"/>
      <c r="C21" s="63"/>
      <c r="D21" s="63"/>
      <c r="E21" s="63"/>
      <c r="F21" s="63"/>
      <c r="G21" s="65" t="s">
        <v>360</v>
      </c>
      <c r="H21" s="66"/>
      <c r="I21" s="66"/>
    </row>
    <row r="22" spans="1:9" ht="25.15" customHeight="1">
      <c r="A22" s="63"/>
      <c r="B22" s="64" t="s">
        <v>73</v>
      </c>
      <c r="C22" s="64" t="s">
        <v>74</v>
      </c>
      <c r="D22" s="64" t="s">
        <v>75</v>
      </c>
      <c r="E22" s="64" t="s">
        <v>76</v>
      </c>
      <c r="F22" s="64"/>
      <c r="G22" s="65" t="s">
        <v>361</v>
      </c>
      <c r="H22" s="66"/>
      <c r="I22" s="66"/>
    </row>
    <row r="23" spans="1:9">
      <c r="A23" s="63"/>
      <c r="B23" s="63"/>
      <c r="C23" s="63"/>
      <c r="D23" s="63"/>
      <c r="E23" s="64" t="s">
        <v>77</v>
      </c>
      <c r="F23" s="64"/>
      <c r="G23" s="65" t="s">
        <v>362</v>
      </c>
      <c r="H23" s="66"/>
      <c r="I23" s="66"/>
    </row>
    <row r="24" spans="1:9">
      <c r="A24" s="63"/>
      <c r="B24" s="63"/>
      <c r="C24" s="63"/>
      <c r="D24" s="63"/>
      <c r="E24" s="63"/>
      <c r="F24" s="63"/>
      <c r="G24" s="65" t="s">
        <v>363</v>
      </c>
      <c r="H24" s="66"/>
      <c r="I24" s="66"/>
    </row>
    <row r="25" spans="1:9">
      <c r="A25" s="63"/>
      <c r="B25" s="63"/>
      <c r="C25" s="63"/>
      <c r="D25" s="63"/>
      <c r="E25" s="63"/>
      <c r="F25" s="63"/>
      <c r="G25" s="65" t="s">
        <v>364</v>
      </c>
      <c r="H25" s="66"/>
      <c r="I25" s="66"/>
    </row>
    <row r="26" spans="1:9" ht="25.15" customHeight="1">
      <c r="A26" s="63"/>
      <c r="B26" s="63"/>
      <c r="C26" s="63"/>
      <c r="D26" s="63"/>
      <c r="E26" s="68"/>
      <c r="F26" s="68"/>
      <c r="G26" s="65" t="s">
        <v>365</v>
      </c>
      <c r="H26" s="66"/>
      <c r="I26" s="66"/>
    </row>
    <row r="27" spans="1:9" ht="25.15" customHeight="1">
      <c r="A27" s="63"/>
      <c r="B27" s="63"/>
      <c r="C27" s="63"/>
      <c r="D27" s="63"/>
      <c r="E27" s="65" t="s">
        <v>78</v>
      </c>
      <c r="F27" s="65"/>
      <c r="G27" s="65" t="s">
        <v>366</v>
      </c>
      <c r="H27" s="66"/>
      <c r="I27" s="66"/>
    </row>
    <row r="28" spans="1:9" ht="25.15" customHeight="1">
      <c r="A28" s="63"/>
      <c r="B28" s="63"/>
      <c r="C28" s="63"/>
      <c r="D28" s="63"/>
      <c r="E28" s="65" t="s">
        <v>368</v>
      </c>
      <c r="F28" s="65"/>
      <c r="G28" s="65" t="s">
        <v>367</v>
      </c>
      <c r="H28" s="66"/>
      <c r="I28" s="66"/>
    </row>
    <row r="29" spans="1:9" ht="25.15" customHeight="1">
      <c r="A29" s="63"/>
      <c r="B29" s="63"/>
      <c r="C29" s="63"/>
      <c r="D29" s="68"/>
      <c r="E29" s="65" t="s">
        <v>79</v>
      </c>
      <c r="F29" s="65"/>
      <c r="G29" s="65" t="s">
        <v>367</v>
      </c>
      <c r="H29" s="66"/>
      <c r="I29" s="66"/>
    </row>
    <row r="30" spans="1:9" ht="25.15" customHeight="1">
      <c r="A30" s="63"/>
      <c r="B30" s="63"/>
      <c r="C30" s="68"/>
      <c r="D30" s="65" t="s">
        <v>80</v>
      </c>
      <c r="E30" s="65"/>
      <c r="F30" s="65"/>
      <c r="G30" s="65" t="s">
        <v>240</v>
      </c>
      <c r="H30" s="66"/>
      <c r="I30" s="66"/>
    </row>
    <row r="31" spans="1:9" ht="45" customHeight="1">
      <c r="A31" s="63"/>
      <c r="B31" s="63"/>
      <c r="C31" s="64" t="s">
        <v>241</v>
      </c>
      <c r="D31" s="64" t="s">
        <v>242</v>
      </c>
      <c r="E31" s="64" t="s">
        <v>369</v>
      </c>
      <c r="F31" s="64"/>
      <c r="G31" s="65" t="s">
        <v>370</v>
      </c>
      <c r="H31" s="66"/>
      <c r="I31" s="66"/>
    </row>
    <row r="32" spans="1:9" ht="45" customHeight="1">
      <c r="A32" s="63"/>
      <c r="B32" s="63"/>
      <c r="C32" s="63"/>
      <c r="D32" s="63"/>
      <c r="E32" s="64" t="s">
        <v>371</v>
      </c>
      <c r="F32" s="64"/>
      <c r="G32" s="65" t="s">
        <v>372</v>
      </c>
      <c r="H32" s="66"/>
      <c r="I32" s="66"/>
    </row>
    <row r="33" spans="1:9" ht="45" customHeight="1">
      <c r="A33" s="63"/>
      <c r="B33" s="63"/>
      <c r="C33" s="63"/>
      <c r="D33" s="63"/>
      <c r="E33" s="63"/>
      <c r="F33" s="63"/>
      <c r="G33" s="65" t="s">
        <v>374</v>
      </c>
      <c r="H33" s="66"/>
      <c r="I33" s="66"/>
    </row>
    <row r="34" spans="1:9" ht="25.15" customHeight="1">
      <c r="A34" s="63"/>
      <c r="B34" s="63"/>
      <c r="C34" s="63"/>
      <c r="D34" s="63"/>
      <c r="E34" s="68"/>
      <c r="F34" s="68"/>
      <c r="G34" s="65" t="s">
        <v>375</v>
      </c>
      <c r="H34" s="66"/>
      <c r="I34" s="66"/>
    </row>
    <row r="35" spans="1:9">
      <c r="A35" s="63"/>
      <c r="B35" s="63"/>
      <c r="C35" s="63"/>
      <c r="D35" s="63"/>
      <c r="E35" s="64"/>
      <c r="F35" s="64" t="s">
        <v>376</v>
      </c>
      <c r="G35" s="65" t="s">
        <v>377</v>
      </c>
      <c r="H35" s="66"/>
      <c r="I35" s="66"/>
    </row>
    <row r="36" spans="1:9" ht="54">
      <c r="A36" s="63"/>
      <c r="B36" s="63"/>
      <c r="C36" s="63"/>
      <c r="D36" s="63"/>
      <c r="E36" s="63"/>
      <c r="F36" s="64" t="s">
        <v>378</v>
      </c>
      <c r="G36" s="65" t="s">
        <v>382</v>
      </c>
      <c r="H36" s="66"/>
      <c r="I36" s="66"/>
    </row>
    <row r="37" spans="1:9" ht="40.5">
      <c r="A37" s="63"/>
      <c r="B37" s="63"/>
      <c r="C37" s="63"/>
      <c r="D37" s="63"/>
      <c r="E37" s="63"/>
      <c r="F37" s="63"/>
      <c r="G37" s="65" t="s">
        <v>381</v>
      </c>
      <c r="H37" s="66"/>
      <c r="I37" s="66"/>
    </row>
    <row r="38" spans="1:9" ht="40.5">
      <c r="A38" s="63"/>
      <c r="B38" s="63"/>
      <c r="C38" s="63"/>
      <c r="D38" s="63"/>
      <c r="E38" s="63"/>
      <c r="F38" s="63"/>
      <c r="G38" s="65" t="s">
        <v>379</v>
      </c>
      <c r="H38" s="66"/>
      <c r="I38" s="66"/>
    </row>
    <row r="39" spans="1:9" ht="27">
      <c r="A39" s="63"/>
      <c r="B39" s="63"/>
      <c r="C39" s="63"/>
      <c r="D39" s="63"/>
      <c r="E39" s="63"/>
      <c r="F39" s="68"/>
      <c r="G39" s="65" t="s">
        <v>380</v>
      </c>
      <c r="H39" s="66"/>
      <c r="I39" s="66"/>
    </row>
    <row r="40" spans="1:9" ht="40.5">
      <c r="A40" s="63"/>
      <c r="B40" s="63"/>
      <c r="C40" s="63"/>
      <c r="D40" s="63"/>
      <c r="E40" s="64" t="s">
        <v>383</v>
      </c>
      <c r="F40" s="64"/>
      <c r="G40" s="65" t="s">
        <v>384</v>
      </c>
      <c r="H40" s="66"/>
      <c r="I40" s="66"/>
    </row>
    <row r="41" spans="1:9" ht="34.5" customHeight="1">
      <c r="A41" s="63"/>
      <c r="B41" s="63"/>
      <c r="C41" s="63"/>
      <c r="D41" s="63"/>
      <c r="E41" s="63"/>
      <c r="F41" s="63"/>
      <c r="G41" s="65" t="s">
        <v>385</v>
      </c>
      <c r="H41" s="66"/>
      <c r="I41" s="66"/>
    </row>
    <row r="42" spans="1:9">
      <c r="A42" s="63"/>
      <c r="B42" s="63"/>
      <c r="C42" s="63"/>
      <c r="D42" s="63"/>
      <c r="E42" s="63"/>
      <c r="F42" s="63"/>
      <c r="G42" s="65" t="s">
        <v>386</v>
      </c>
      <c r="H42" s="66"/>
      <c r="I42" s="66"/>
    </row>
    <row r="43" spans="1:9" ht="27">
      <c r="A43" s="63"/>
      <c r="B43" s="63"/>
      <c r="C43" s="63"/>
      <c r="D43" s="63"/>
      <c r="E43" s="63"/>
      <c r="F43" s="63"/>
      <c r="G43" s="65" t="s">
        <v>387</v>
      </c>
      <c r="H43" s="66"/>
      <c r="I43" s="66"/>
    </row>
    <row r="44" spans="1:9">
      <c r="A44" s="63"/>
      <c r="B44" s="63"/>
      <c r="C44" s="63"/>
      <c r="D44" s="63"/>
      <c r="E44" s="63"/>
      <c r="F44" s="63"/>
      <c r="G44" s="65" t="s">
        <v>388</v>
      </c>
      <c r="H44" s="66"/>
      <c r="I44" s="66"/>
    </row>
    <row r="45" spans="1:9" ht="27">
      <c r="A45" s="63"/>
      <c r="B45" s="63"/>
      <c r="C45" s="63"/>
      <c r="D45" s="63"/>
      <c r="E45" s="64" t="s">
        <v>1336</v>
      </c>
      <c r="F45" s="64"/>
      <c r="G45" s="65" t="s">
        <v>1337</v>
      </c>
      <c r="H45" s="66"/>
      <c r="I45" s="66"/>
    </row>
    <row r="46" spans="1:9" ht="27">
      <c r="A46" s="63"/>
      <c r="B46" s="63"/>
      <c r="C46" s="63"/>
      <c r="D46" s="64" t="s">
        <v>1330</v>
      </c>
      <c r="E46" s="64" t="s">
        <v>81</v>
      </c>
      <c r="F46" s="64"/>
      <c r="G46" s="65" t="s">
        <v>390</v>
      </c>
      <c r="H46" s="66"/>
      <c r="I46" s="66"/>
    </row>
    <row r="47" spans="1:9" ht="27">
      <c r="A47" s="63"/>
      <c r="B47" s="63"/>
      <c r="C47" s="63"/>
      <c r="D47" s="63"/>
      <c r="E47" s="63"/>
      <c r="F47" s="63"/>
      <c r="G47" s="65" t="s">
        <v>389</v>
      </c>
      <c r="H47" s="66"/>
      <c r="I47" s="66"/>
    </row>
    <row r="48" spans="1:9">
      <c r="A48" s="63"/>
      <c r="B48" s="63"/>
      <c r="C48" s="63"/>
      <c r="D48" s="63"/>
      <c r="E48" s="64" t="s">
        <v>391</v>
      </c>
      <c r="F48" s="64"/>
      <c r="G48" s="65" t="s">
        <v>392</v>
      </c>
      <c r="H48" s="66"/>
      <c r="I48" s="66"/>
    </row>
    <row r="49" spans="1:9">
      <c r="A49" s="63"/>
      <c r="B49" s="63"/>
      <c r="C49" s="63"/>
      <c r="D49" s="63"/>
      <c r="E49" s="63"/>
      <c r="F49" s="63"/>
      <c r="G49" s="65" t="s">
        <v>393</v>
      </c>
      <c r="H49" s="66"/>
      <c r="I49" s="66"/>
    </row>
    <row r="50" spans="1:9" ht="25.15" customHeight="1">
      <c r="A50" s="63"/>
      <c r="B50" s="63"/>
      <c r="C50" s="63"/>
      <c r="D50" s="63"/>
      <c r="E50" s="63"/>
      <c r="F50" s="63"/>
      <c r="G50" s="65" t="s">
        <v>394</v>
      </c>
      <c r="H50" s="66"/>
      <c r="I50" s="66"/>
    </row>
    <row r="51" spans="1:9" ht="25.15" customHeight="1">
      <c r="A51" s="63"/>
      <c r="B51" s="63"/>
      <c r="C51" s="63"/>
      <c r="D51" s="63"/>
      <c r="E51" s="63"/>
      <c r="F51" s="63"/>
      <c r="G51" s="65" t="s">
        <v>395</v>
      </c>
      <c r="H51" s="66"/>
      <c r="I51" s="66"/>
    </row>
    <row r="52" spans="1:9" ht="25.15" customHeight="1">
      <c r="A52" s="63"/>
      <c r="B52" s="63"/>
      <c r="C52" s="63"/>
      <c r="D52" s="63"/>
      <c r="E52" s="63"/>
      <c r="F52" s="63"/>
      <c r="G52" s="65" t="s">
        <v>396</v>
      </c>
      <c r="H52" s="66"/>
      <c r="I52" s="66"/>
    </row>
    <row r="53" spans="1:9" ht="25.15" customHeight="1">
      <c r="A53" s="63"/>
      <c r="B53" s="63"/>
      <c r="C53" s="63"/>
      <c r="D53" s="63"/>
      <c r="E53" s="64" t="s">
        <v>82</v>
      </c>
      <c r="F53" s="64"/>
      <c r="G53" s="65" t="s">
        <v>397</v>
      </c>
      <c r="H53" s="66"/>
      <c r="I53" s="66"/>
    </row>
    <row r="54" spans="1:9" ht="25.15" customHeight="1">
      <c r="A54" s="63"/>
      <c r="B54" s="63"/>
      <c r="C54" s="63"/>
      <c r="D54" s="63"/>
      <c r="E54" s="64" t="s">
        <v>83</v>
      </c>
      <c r="F54" s="64"/>
      <c r="G54" s="65" t="s">
        <v>398</v>
      </c>
      <c r="H54" s="66"/>
      <c r="I54" s="66"/>
    </row>
    <row r="55" spans="1:9" ht="25.15" customHeight="1">
      <c r="A55" s="63"/>
      <c r="B55" s="63"/>
      <c r="C55" s="63"/>
      <c r="D55" s="63"/>
      <c r="E55" s="63"/>
      <c r="F55" s="63"/>
      <c r="G55" s="65" t="s">
        <v>399</v>
      </c>
      <c r="H55" s="66"/>
      <c r="I55" s="66"/>
    </row>
    <row r="56" spans="1:9">
      <c r="A56" s="63"/>
      <c r="B56" s="63"/>
      <c r="C56" s="63"/>
      <c r="D56" s="63"/>
      <c r="E56" s="68"/>
      <c r="F56" s="68"/>
      <c r="G56" s="65" t="s">
        <v>400</v>
      </c>
      <c r="H56" s="66"/>
      <c r="I56" s="66"/>
    </row>
    <row r="57" spans="1:9" ht="25.15" customHeight="1">
      <c r="A57" s="63"/>
      <c r="B57" s="63"/>
      <c r="C57" s="63"/>
      <c r="D57" s="63"/>
      <c r="E57" s="64" t="s">
        <v>84</v>
      </c>
      <c r="F57" s="64"/>
      <c r="G57" s="65" t="s">
        <v>401</v>
      </c>
      <c r="H57" s="66"/>
      <c r="I57" s="66"/>
    </row>
    <row r="58" spans="1:9" ht="25.15" customHeight="1">
      <c r="A58" s="63"/>
      <c r="B58" s="63"/>
      <c r="C58" s="63"/>
      <c r="D58" s="63"/>
      <c r="E58" s="63"/>
      <c r="F58" s="63"/>
      <c r="G58" s="65" t="s">
        <v>402</v>
      </c>
      <c r="H58" s="66"/>
      <c r="I58" s="66"/>
    </row>
    <row r="59" spans="1:9" ht="25.15" customHeight="1">
      <c r="A59" s="63"/>
      <c r="B59" s="63"/>
      <c r="C59" s="63"/>
      <c r="D59" s="63"/>
      <c r="E59" s="63"/>
      <c r="F59" s="63"/>
      <c r="G59" s="65" t="s">
        <v>403</v>
      </c>
      <c r="H59" s="66"/>
      <c r="I59" s="66"/>
    </row>
    <row r="60" spans="1:9" ht="40.5">
      <c r="A60" s="63"/>
      <c r="B60" s="63"/>
      <c r="C60" s="63"/>
      <c r="D60" s="63"/>
      <c r="E60" s="68"/>
      <c r="F60" s="68"/>
      <c r="G60" s="65" t="s">
        <v>404</v>
      </c>
      <c r="H60" s="66"/>
      <c r="I60" s="66"/>
    </row>
    <row r="61" spans="1:9">
      <c r="A61" s="63"/>
      <c r="B61" s="63"/>
      <c r="C61" s="63"/>
      <c r="D61" s="64" t="s">
        <v>405</v>
      </c>
      <c r="E61" s="64"/>
      <c r="F61" s="64"/>
      <c r="G61" s="65" t="s">
        <v>406</v>
      </c>
      <c r="H61" s="66"/>
      <c r="I61" s="66"/>
    </row>
    <row r="62" spans="1:9" ht="54">
      <c r="A62" s="64" t="s">
        <v>266</v>
      </c>
      <c r="B62" s="64" t="s">
        <v>85</v>
      </c>
      <c r="C62" s="64" t="s">
        <v>86</v>
      </c>
      <c r="D62" s="64"/>
      <c r="E62" s="64"/>
      <c r="F62" s="64"/>
      <c r="G62" s="65" t="s">
        <v>407</v>
      </c>
      <c r="H62" s="66"/>
      <c r="I62" s="66"/>
    </row>
    <row r="63" spans="1:9">
      <c r="A63" s="63"/>
      <c r="B63" s="63"/>
      <c r="C63" s="64" t="s">
        <v>87</v>
      </c>
      <c r="D63" s="64"/>
      <c r="E63" s="64"/>
      <c r="F63" s="64"/>
      <c r="G63" s="65" t="s">
        <v>408</v>
      </c>
      <c r="H63" s="66"/>
      <c r="I63" s="66"/>
    </row>
    <row r="64" spans="1:9" ht="25.15" customHeight="1">
      <c r="A64" s="63"/>
      <c r="B64" s="63"/>
      <c r="C64" s="63"/>
      <c r="D64" s="63"/>
      <c r="E64" s="63"/>
      <c r="F64" s="63"/>
      <c r="G64" s="65" t="s">
        <v>409</v>
      </c>
      <c r="H64" s="66"/>
      <c r="I64" s="66"/>
    </row>
    <row r="65" spans="1:9">
      <c r="A65" s="63"/>
      <c r="B65" s="63"/>
      <c r="C65" s="63"/>
      <c r="D65" s="63"/>
      <c r="E65" s="63"/>
      <c r="F65" s="63"/>
      <c r="G65" s="65" t="s">
        <v>410</v>
      </c>
      <c r="H65" s="66"/>
      <c r="I65" s="66"/>
    </row>
    <row r="66" spans="1:9" ht="25.15" customHeight="1">
      <c r="A66" s="63"/>
      <c r="B66" s="63"/>
      <c r="C66" s="63"/>
      <c r="D66" s="63"/>
      <c r="E66" s="63"/>
      <c r="F66" s="63"/>
      <c r="G66" s="65" t="s">
        <v>411</v>
      </c>
      <c r="H66" s="66"/>
      <c r="I66" s="66"/>
    </row>
    <row r="67" spans="1:9" ht="25.15" customHeight="1">
      <c r="A67" s="63"/>
      <c r="B67" s="63"/>
      <c r="C67" s="63"/>
      <c r="D67" s="63"/>
      <c r="E67" s="63"/>
      <c r="F67" s="63"/>
      <c r="G67" s="65" t="s">
        <v>412</v>
      </c>
      <c r="H67" s="66"/>
      <c r="I67" s="66"/>
    </row>
    <row r="68" spans="1:9" ht="40.5">
      <c r="A68" s="63"/>
      <c r="B68" s="64" t="s">
        <v>88</v>
      </c>
      <c r="C68" s="64" t="s">
        <v>89</v>
      </c>
      <c r="D68" s="64" t="s">
        <v>413</v>
      </c>
      <c r="E68" s="64"/>
      <c r="F68" s="64"/>
      <c r="G68" s="65" t="s">
        <v>415</v>
      </c>
      <c r="H68" s="66"/>
      <c r="I68" s="66"/>
    </row>
    <row r="69" spans="1:9" ht="25.15" customHeight="1">
      <c r="A69" s="63"/>
      <c r="B69" s="63"/>
      <c r="C69" s="63"/>
      <c r="D69" s="63"/>
      <c r="E69" s="63"/>
      <c r="F69" s="63"/>
      <c r="G69" s="65" t="s">
        <v>414</v>
      </c>
      <c r="H69" s="66"/>
      <c r="I69" s="66"/>
    </row>
    <row r="70" spans="1:9" ht="25.15" customHeight="1">
      <c r="A70" s="63"/>
      <c r="B70" s="63"/>
      <c r="C70" s="63"/>
      <c r="D70" s="63"/>
      <c r="E70" s="63"/>
      <c r="F70" s="63"/>
      <c r="G70" s="65" t="s">
        <v>416</v>
      </c>
      <c r="H70" s="66"/>
      <c r="I70" s="66"/>
    </row>
    <row r="71" spans="1:9" ht="25.15" customHeight="1">
      <c r="A71" s="63"/>
      <c r="B71" s="63"/>
      <c r="C71" s="63"/>
      <c r="D71" s="63"/>
      <c r="E71" s="63"/>
      <c r="F71" s="63"/>
      <c r="G71" s="65" t="s">
        <v>417</v>
      </c>
      <c r="H71" s="66"/>
      <c r="I71" s="66"/>
    </row>
    <row r="72" spans="1:9" ht="59.25" customHeight="1">
      <c r="A72" s="63"/>
      <c r="B72" s="63"/>
      <c r="C72" s="63"/>
      <c r="D72" s="63"/>
      <c r="E72" s="63"/>
      <c r="F72" s="63"/>
      <c r="G72" s="65" t="s">
        <v>418</v>
      </c>
      <c r="H72" s="66"/>
      <c r="I72" s="66"/>
    </row>
    <row r="73" spans="1:9" ht="45" customHeight="1">
      <c r="A73" s="63"/>
      <c r="B73" s="63"/>
      <c r="C73" s="63"/>
      <c r="D73" s="63"/>
      <c r="E73" s="63"/>
      <c r="F73" s="63"/>
      <c r="G73" s="65" t="s">
        <v>419</v>
      </c>
      <c r="H73" s="66"/>
      <c r="I73" s="66"/>
    </row>
    <row r="74" spans="1:9">
      <c r="A74" s="63"/>
      <c r="B74" s="63"/>
      <c r="C74" s="63"/>
      <c r="D74" s="68"/>
      <c r="E74" s="68"/>
      <c r="F74" s="68"/>
      <c r="G74" s="65" t="s">
        <v>420</v>
      </c>
      <c r="H74" s="66"/>
      <c r="I74" s="66"/>
    </row>
    <row r="75" spans="1:9">
      <c r="A75" s="63"/>
      <c r="B75" s="63"/>
      <c r="C75" s="63"/>
      <c r="D75" s="64" t="s">
        <v>90</v>
      </c>
      <c r="E75" s="64"/>
      <c r="F75" s="64"/>
      <c r="G75" s="65" t="s">
        <v>421</v>
      </c>
      <c r="H75" s="66"/>
      <c r="I75" s="66"/>
    </row>
    <row r="76" spans="1:9" ht="25.15" customHeight="1">
      <c r="A76" s="63"/>
      <c r="B76" s="63"/>
      <c r="C76" s="63"/>
      <c r="D76" s="64" t="s">
        <v>91</v>
      </c>
      <c r="E76" s="64"/>
      <c r="F76" s="64"/>
      <c r="G76" s="65" t="s">
        <v>422</v>
      </c>
      <c r="H76" s="66"/>
      <c r="I76" s="66"/>
    </row>
    <row r="77" spans="1:9" ht="25.15" customHeight="1">
      <c r="A77" s="63"/>
      <c r="B77" s="63"/>
      <c r="C77" s="63"/>
      <c r="D77" s="63"/>
      <c r="E77" s="63"/>
      <c r="F77" s="63"/>
      <c r="G77" s="65" t="s">
        <v>1386</v>
      </c>
      <c r="H77" s="66"/>
      <c r="I77" s="66"/>
    </row>
    <row r="78" spans="1:9" ht="27">
      <c r="A78" s="63"/>
      <c r="B78" s="63"/>
      <c r="C78" s="63"/>
      <c r="D78" s="68"/>
      <c r="E78" s="68"/>
      <c r="F78" s="68"/>
      <c r="G78" s="65" t="s">
        <v>423</v>
      </c>
      <c r="H78" s="66"/>
      <c r="I78" s="66"/>
    </row>
    <row r="79" spans="1:9" ht="25.15" customHeight="1">
      <c r="A79" s="63"/>
      <c r="B79" s="63"/>
      <c r="C79" s="63"/>
      <c r="D79" s="64" t="s">
        <v>92</v>
      </c>
      <c r="E79" s="65"/>
      <c r="F79" s="65"/>
      <c r="G79" s="65" t="s">
        <v>424</v>
      </c>
      <c r="H79" s="66"/>
      <c r="I79" s="66"/>
    </row>
    <row r="80" spans="1:9" ht="25.15" customHeight="1">
      <c r="A80" s="63"/>
      <c r="B80" s="63"/>
      <c r="C80" s="63"/>
      <c r="D80" s="63"/>
      <c r="E80" s="65" t="s">
        <v>93</v>
      </c>
      <c r="F80" s="65"/>
      <c r="G80" s="65" t="s">
        <v>425</v>
      </c>
      <c r="H80" s="66"/>
      <c r="I80" s="66"/>
    </row>
    <row r="81" spans="1:9" ht="25.15" customHeight="1">
      <c r="A81" s="63"/>
      <c r="B81" s="63"/>
      <c r="C81" s="63"/>
      <c r="D81" s="63"/>
      <c r="E81" s="65" t="s">
        <v>94</v>
      </c>
      <c r="F81" s="65"/>
      <c r="G81" s="65" t="s">
        <v>426</v>
      </c>
      <c r="H81" s="66"/>
      <c r="I81" s="66"/>
    </row>
    <row r="82" spans="1:9" ht="25.15" customHeight="1">
      <c r="A82" s="63"/>
      <c r="B82" s="63"/>
      <c r="C82" s="63"/>
      <c r="D82" s="63"/>
      <c r="E82" s="65" t="s">
        <v>95</v>
      </c>
      <c r="F82" s="65"/>
      <c r="G82" s="65" t="s">
        <v>427</v>
      </c>
      <c r="H82" s="66"/>
      <c r="I82" s="66"/>
    </row>
    <row r="83" spans="1:9" ht="25.15" customHeight="1">
      <c r="A83" s="63"/>
      <c r="B83" s="63"/>
      <c r="C83" s="63"/>
      <c r="D83" s="63"/>
      <c r="E83" s="65" t="s">
        <v>96</v>
      </c>
      <c r="F83" s="65"/>
      <c r="G83" s="65" t="s">
        <v>428</v>
      </c>
      <c r="H83" s="66"/>
      <c r="I83" s="66"/>
    </row>
    <row r="84" spans="1:9" ht="25.15" customHeight="1">
      <c r="A84" s="63"/>
      <c r="B84" s="63"/>
      <c r="C84" s="63"/>
      <c r="D84" s="63"/>
      <c r="E84" s="65"/>
      <c r="F84" s="65"/>
      <c r="G84" s="65" t="s">
        <v>429</v>
      </c>
      <c r="H84" s="66"/>
      <c r="I84" s="66"/>
    </row>
    <row r="85" spans="1:9" ht="27">
      <c r="A85" s="63"/>
      <c r="B85" s="63"/>
      <c r="C85" s="68"/>
      <c r="D85" s="68"/>
      <c r="E85" s="65" t="s">
        <v>97</v>
      </c>
      <c r="F85" s="65"/>
      <c r="G85" s="65" t="s">
        <v>430</v>
      </c>
      <c r="H85" s="66"/>
      <c r="I85" s="66"/>
    </row>
    <row r="86" spans="1:9" ht="27">
      <c r="A86" s="63"/>
      <c r="B86" s="63"/>
      <c r="C86" s="64" t="s">
        <v>98</v>
      </c>
      <c r="D86" s="64" t="s">
        <v>99</v>
      </c>
      <c r="E86" s="64"/>
      <c r="F86" s="64"/>
      <c r="G86" s="65" t="s">
        <v>431</v>
      </c>
      <c r="H86" s="66"/>
      <c r="I86" s="66"/>
    </row>
    <row r="87" spans="1:9">
      <c r="A87" s="63"/>
      <c r="B87" s="63"/>
      <c r="C87" s="63"/>
      <c r="D87" s="63"/>
      <c r="E87" s="63"/>
      <c r="F87" s="63"/>
      <c r="G87" s="65" t="s">
        <v>432</v>
      </c>
      <c r="H87" s="66"/>
      <c r="I87" s="66"/>
    </row>
    <row r="88" spans="1:9" ht="25.15" customHeight="1">
      <c r="A88" s="63"/>
      <c r="B88" s="63"/>
      <c r="C88" s="63"/>
      <c r="D88" s="68"/>
      <c r="E88" s="68"/>
      <c r="F88" s="68"/>
      <c r="G88" s="65" t="s">
        <v>433</v>
      </c>
      <c r="H88" s="66"/>
      <c r="I88" s="66"/>
    </row>
    <row r="89" spans="1:9" ht="25.15" customHeight="1">
      <c r="A89" s="63"/>
      <c r="B89" s="63"/>
      <c r="C89" s="63"/>
      <c r="D89" s="64" t="s">
        <v>100</v>
      </c>
      <c r="E89" s="64"/>
      <c r="F89" s="64"/>
      <c r="G89" s="65" t="s">
        <v>434</v>
      </c>
      <c r="H89" s="66"/>
      <c r="I89" s="66"/>
    </row>
    <row r="90" spans="1:9" ht="25.15" customHeight="1">
      <c r="A90" s="63"/>
      <c r="B90" s="63"/>
      <c r="C90" s="63"/>
      <c r="D90" s="63"/>
      <c r="E90" s="63"/>
      <c r="F90" s="63"/>
      <c r="G90" s="65" t="s">
        <v>435</v>
      </c>
      <c r="H90" s="66"/>
      <c r="I90" s="66"/>
    </row>
    <row r="91" spans="1:9" ht="25.15" customHeight="1">
      <c r="A91" s="63"/>
      <c r="B91" s="68"/>
      <c r="C91" s="68"/>
      <c r="D91" s="68"/>
      <c r="E91" s="68"/>
      <c r="F91" s="68"/>
      <c r="G91" s="65" t="s">
        <v>436</v>
      </c>
      <c r="H91" s="66"/>
      <c r="I91" s="66"/>
    </row>
    <row r="92" spans="1:9" ht="54">
      <c r="A92" s="63"/>
      <c r="B92" s="64" t="s">
        <v>101</v>
      </c>
      <c r="C92" s="64" t="s">
        <v>102</v>
      </c>
      <c r="D92" s="64" t="s">
        <v>103</v>
      </c>
      <c r="E92" s="64"/>
      <c r="F92" s="64"/>
      <c r="G92" s="65" t="s">
        <v>267</v>
      </c>
      <c r="H92" s="66"/>
      <c r="I92" s="66"/>
    </row>
    <row r="93" spans="1:9" ht="25.15" customHeight="1">
      <c r="A93" s="63"/>
      <c r="B93" s="63"/>
      <c r="C93" s="63"/>
      <c r="D93" s="64" t="s">
        <v>104</v>
      </c>
      <c r="E93" s="64" t="s">
        <v>437</v>
      </c>
      <c r="F93" s="64"/>
      <c r="G93" s="65" t="s">
        <v>439</v>
      </c>
      <c r="H93" s="66"/>
      <c r="I93" s="66"/>
    </row>
    <row r="94" spans="1:9" ht="25.15" customHeight="1">
      <c r="A94" s="63"/>
      <c r="B94" s="63"/>
      <c r="C94" s="63"/>
      <c r="D94" s="63"/>
      <c r="E94" s="63"/>
      <c r="F94" s="63"/>
      <c r="G94" s="65" t="s">
        <v>440</v>
      </c>
      <c r="H94" s="66"/>
      <c r="I94" s="66"/>
    </row>
    <row r="95" spans="1:9" ht="27">
      <c r="A95" s="63"/>
      <c r="B95" s="63"/>
      <c r="C95" s="63"/>
      <c r="D95" s="63"/>
      <c r="E95" s="63"/>
      <c r="F95" s="63"/>
      <c r="G95" s="65" t="s">
        <v>446</v>
      </c>
      <c r="H95" s="66"/>
      <c r="I95" s="66"/>
    </row>
    <row r="96" spans="1:9" ht="27">
      <c r="A96" s="63"/>
      <c r="B96" s="63"/>
      <c r="C96" s="63"/>
      <c r="D96" s="63"/>
      <c r="E96" s="63"/>
      <c r="F96" s="63"/>
      <c r="G96" s="65" t="s">
        <v>445</v>
      </c>
      <c r="H96" s="66"/>
      <c r="I96" s="66"/>
    </row>
    <row r="97" spans="1:9" ht="25.15" customHeight="1">
      <c r="A97" s="63"/>
      <c r="B97" s="63"/>
      <c r="C97" s="63"/>
      <c r="D97" s="63"/>
      <c r="E97" s="68"/>
      <c r="F97" s="68"/>
      <c r="G97" s="65" t="s">
        <v>438</v>
      </c>
      <c r="H97" s="66"/>
      <c r="I97" s="66"/>
    </row>
    <row r="98" spans="1:9" ht="25.15" customHeight="1">
      <c r="A98" s="63"/>
      <c r="B98" s="63"/>
      <c r="C98" s="63"/>
      <c r="D98" s="63"/>
      <c r="E98" s="64" t="s">
        <v>441</v>
      </c>
      <c r="F98" s="64"/>
      <c r="G98" s="65" t="s">
        <v>442</v>
      </c>
      <c r="H98" s="66"/>
      <c r="I98" s="66"/>
    </row>
    <row r="99" spans="1:9" ht="25.15" customHeight="1">
      <c r="A99" s="63"/>
      <c r="B99" s="63"/>
      <c r="C99" s="63"/>
      <c r="D99" s="63"/>
      <c r="E99" s="63"/>
      <c r="F99" s="63"/>
      <c r="G99" s="65" t="s">
        <v>447</v>
      </c>
      <c r="H99" s="66"/>
      <c r="I99" s="66"/>
    </row>
    <row r="100" spans="1:9">
      <c r="A100" s="63"/>
      <c r="B100" s="63"/>
      <c r="C100" s="63"/>
      <c r="D100" s="63"/>
      <c r="E100" s="63"/>
      <c r="F100" s="63"/>
      <c r="G100" s="65" t="s">
        <v>443</v>
      </c>
      <c r="H100" s="66"/>
      <c r="I100" s="66"/>
    </row>
    <row r="101" spans="1:9">
      <c r="A101" s="63"/>
      <c r="B101" s="63"/>
      <c r="C101" s="63"/>
      <c r="D101" s="68"/>
      <c r="E101" s="68"/>
      <c r="F101" s="68"/>
      <c r="G101" s="65" t="s">
        <v>444</v>
      </c>
      <c r="H101" s="66"/>
      <c r="I101" s="66"/>
    </row>
    <row r="102" spans="1:9" ht="27">
      <c r="A102" s="63"/>
      <c r="B102" s="63"/>
      <c r="C102" s="63"/>
      <c r="D102" s="64" t="s">
        <v>105</v>
      </c>
      <c r="E102" s="64"/>
      <c r="F102" s="64"/>
      <c r="G102" s="65" t="s">
        <v>449</v>
      </c>
      <c r="H102" s="66"/>
      <c r="I102" s="66"/>
    </row>
    <row r="103" spans="1:9" ht="27">
      <c r="A103" s="63"/>
      <c r="B103" s="63"/>
      <c r="C103" s="63"/>
      <c r="D103" s="68"/>
      <c r="E103" s="68"/>
      <c r="F103" s="68"/>
      <c r="G103" s="65" t="s">
        <v>448</v>
      </c>
      <c r="H103" s="66"/>
      <c r="I103" s="66"/>
    </row>
    <row r="104" spans="1:9" ht="25.15" customHeight="1">
      <c r="A104" s="63"/>
      <c r="B104" s="63"/>
      <c r="C104" s="63"/>
      <c r="D104" s="64" t="s">
        <v>107</v>
      </c>
      <c r="E104" s="64" t="s">
        <v>106</v>
      </c>
      <c r="F104" s="64"/>
      <c r="G104" s="65" t="s">
        <v>450</v>
      </c>
      <c r="H104" s="66"/>
      <c r="I104" s="66"/>
    </row>
    <row r="105" spans="1:9" ht="25.15" customHeight="1">
      <c r="A105" s="63"/>
      <c r="B105" s="63"/>
      <c r="C105" s="63"/>
      <c r="D105" s="63"/>
      <c r="E105" s="64" t="s">
        <v>108</v>
      </c>
      <c r="F105" s="64"/>
      <c r="G105" s="65" t="s">
        <v>452</v>
      </c>
      <c r="H105" s="66"/>
      <c r="I105" s="66"/>
    </row>
    <row r="106" spans="1:9" ht="27">
      <c r="A106" s="63"/>
      <c r="B106" s="63"/>
      <c r="C106" s="63"/>
      <c r="D106" s="63"/>
      <c r="E106" s="68"/>
      <c r="F106" s="68"/>
      <c r="G106" s="65" t="s">
        <v>451</v>
      </c>
      <c r="H106" s="66"/>
      <c r="I106" s="66"/>
    </row>
    <row r="107" spans="1:9" ht="40.5">
      <c r="A107" s="63"/>
      <c r="B107" s="63"/>
      <c r="C107" s="63"/>
      <c r="D107" s="68"/>
      <c r="E107" s="65" t="s">
        <v>109</v>
      </c>
      <c r="F107" s="65"/>
      <c r="G107" s="65" t="s">
        <v>453</v>
      </c>
      <c r="H107" s="66"/>
      <c r="I107" s="66"/>
    </row>
    <row r="108" spans="1:9" ht="25.15" customHeight="1">
      <c r="A108" s="63"/>
      <c r="B108" s="63"/>
      <c r="C108" s="63"/>
      <c r="D108" s="64" t="s">
        <v>110</v>
      </c>
      <c r="E108" s="64" t="s">
        <v>106</v>
      </c>
      <c r="F108" s="64"/>
      <c r="G108" s="65" t="s">
        <v>454</v>
      </c>
      <c r="H108" s="66"/>
      <c r="I108" s="66"/>
    </row>
    <row r="109" spans="1:9" ht="27">
      <c r="A109" s="63"/>
      <c r="B109" s="63"/>
      <c r="C109" s="63"/>
      <c r="D109" s="63"/>
      <c r="E109" s="68"/>
      <c r="F109" s="68"/>
      <c r="G109" s="65" t="s">
        <v>455</v>
      </c>
      <c r="H109" s="66"/>
      <c r="I109" s="66"/>
    </row>
    <row r="110" spans="1:9" ht="27">
      <c r="A110" s="63"/>
      <c r="B110" s="63"/>
      <c r="C110" s="63"/>
      <c r="D110" s="63"/>
      <c r="E110" s="65" t="s">
        <v>111</v>
      </c>
      <c r="F110" s="65"/>
      <c r="G110" s="65" t="s">
        <v>456</v>
      </c>
      <c r="H110" s="66"/>
      <c r="I110" s="66"/>
    </row>
    <row r="111" spans="1:9" ht="25.15" customHeight="1">
      <c r="A111" s="63"/>
      <c r="B111" s="63"/>
      <c r="C111" s="63"/>
      <c r="D111" s="68"/>
      <c r="E111" s="65" t="s">
        <v>458</v>
      </c>
      <c r="F111" s="65"/>
      <c r="G111" s="65" t="s">
        <v>457</v>
      </c>
      <c r="H111" s="66"/>
      <c r="I111" s="66"/>
    </row>
    <row r="112" spans="1:9" ht="27">
      <c r="A112" s="63"/>
      <c r="B112" s="63"/>
      <c r="C112" s="63"/>
      <c r="D112" s="65" t="s">
        <v>459</v>
      </c>
      <c r="E112" s="65" t="s">
        <v>106</v>
      </c>
      <c r="F112" s="65"/>
      <c r="G112" s="65" t="s">
        <v>460</v>
      </c>
      <c r="H112" s="66"/>
      <c r="I112" s="66"/>
    </row>
    <row r="113" spans="1:9" ht="25.15" customHeight="1">
      <c r="A113" s="63"/>
      <c r="B113" s="63"/>
      <c r="C113" s="63"/>
      <c r="D113" s="64" t="s">
        <v>112</v>
      </c>
      <c r="E113" s="65" t="s">
        <v>106</v>
      </c>
      <c r="F113" s="65"/>
      <c r="G113" s="65" t="s">
        <v>461</v>
      </c>
      <c r="H113" s="66"/>
      <c r="I113" s="66"/>
    </row>
    <row r="114" spans="1:9" ht="27">
      <c r="A114" s="63"/>
      <c r="B114" s="63"/>
      <c r="C114" s="63"/>
      <c r="D114" s="63"/>
      <c r="E114" s="64" t="s">
        <v>113</v>
      </c>
      <c r="F114" s="64"/>
      <c r="G114" s="65" t="s">
        <v>462</v>
      </c>
      <c r="H114" s="66"/>
      <c r="I114" s="66"/>
    </row>
    <row r="115" spans="1:9" ht="27">
      <c r="A115" s="63"/>
      <c r="B115" s="63"/>
      <c r="C115" s="63"/>
      <c r="D115" s="63"/>
      <c r="E115" s="65" t="s">
        <v>114</v>
      </c>
      <c r="F115" s="65"/>
      <c r="G115" s="65" t="s">
        <v>463</v>
      </c>
      <c r="H115" s="66"/>
      <c r="I115" s="66"/>
    </row>
    <row r="116" spans="1:9" ht="27">
      <c r="A116" s="63"/>
      <c r="B116" s="63"/>
      <c r="C116" s="68"/>
      <c r="D116" s="68"/>
      <c r="E116" s="65" t="s">
        <v>115</v>
      </c>
      <c r="F116" s="65"/>
      <c r="G116" s="65" t="s">
        <v>116</v>
      </c>
      <c r="H116" s="66"/>
      <c r="I116" s="66"/>
    </row>
    <row r="117" spans="1:9" ht="27">
      <c r="A117" s="63"/>
      <c r="B117" s="63"/>
      <c r="C117" s="64" t="s">
        <v>117</v>
      </c>
      <c r="D117" s="64" t="s">
        <v>118</v>
      </c>
      <c r="E117" s="64"/>
      <c r="F117" s="64"/>
      <c r="G117" s="65" t="s">
        <v>464</v>
      </c>
      <c r="H117" s="66"/>
      <c r="I117" s="66"/>
    </row>
    <row r="118" spans="1:9" ht="45" customHeight="1">
      <c r="A118" s="63"/>
      <c r="B118" s="63"/>
      <c r="C118" s="63"/>
      <c r="D118" s="64" t="s">
        <v>119</v>
      </c>
      <c r="E118" s="64"/>
      <c r="F118" s="64"/>
      <c r="G118" s="65" t="s">
        <v>465</v>
      </c>
      <c r="H118" s="66"/>
      <c r="I118" s="66"/>
    </row>
    <row r="119" spans="1:9" ht="45" customHeight="1">
      <c r="A119" s="63"/>
      <c r="B119" s="63"/>
      <c r="C119" s="63"/>
      <c r="D119" s="68"/>
      <c r="E119" s="68"/>
      <c r="F119" s="68"/>
      <c r="G119" s="65" t="s">
        <v>499</v>
      </c>
      <c r="H119" s="66"/>
      <c r="I119" s="66"/>
    </row>
    <row r="120" spans="1:9" ht="27">
      <c r="A120" s="63"/>
      <c r="B120" s="63"/>
      <c r="C120" s="63"/>
      <c r="D120" s="64" t="s">
        <v>120</v>
      </c>
      <c r="E120" s="64"/>
      <c r="F120" s="64"/>
      <c r="G120" s="65" t="s">
        <v>466</v>
      </c>
      <c r="H120" s="66"/>
      <c r="I120" s="66"/>
    </row>
    <row r="121" spans="1:9">
      <c r="A121" s="63"/>
      <c r="B121" s="63"/>
      <c r="C121" s="63"/>
      <c r="D121" s="68"/>
      <c r="E121" s="68"/>
      <c r="F121" s="68"/>
      <c r="G121" s="65" t="s">
        <v>467</v>
      </c>
      <c r="H121" s="66"/>
      <c r="I121" s="66"/>
    </row>
    <row r="122" spans="1:9" ht="25.15" customHeight="1">
      <c r="A122" s="63"/>
      <c r="B122" s="63"/>
      <c r="C122" s="63"/>
      <c r="D122" s="65" t="s">
        <v>121</v>
      </c>
      <c r="E122" s="65"/>
      <c r="F122" s="65"/>
      <c r="G122" s="65" t="s">
        <v>468</v>
      </c>
      <c r="H122" s="66"/>
      <c r="I122" s="66"/>
    </row>
    <row r="123" spans="1:9" ht="25.15" customHeight="1">
      <c r="A123" s="63"/>
      <c r="B123" s="63"/>
      <c r="C123" s="63"/>
      <c r="D123" s="65" t="s">
        <v>122</v>
      </c>
      <c r="E123" s="65"/>
      <c r="F123" s="65"/>
      <c r="G123" s="65" t="s">
        <v>469</v>
      </c>
      <c r="H123" s="66"/>
      <c r="I123" s="66"/>
    </row>
    <row r="124" spans="1:9" ht="25.15" customHeight="1">
      <c r="A124" s="63"/>
      <c r="B124" s="63"/>
      <c r="C124" s="63"/>
      <c r="D124" s="64" t="s">
        <v>123</v>
      </c>
      <c r="E124" s="64"/>
      <c r="F124" s="64"/>
      <c r="G124" s="65" t="s">
        <v>470</v>
      </c>
      <c r="H124" s="66"/>
      <c r="I124" s="66"/>
    </row>
    <row r="125" spans="1:9">
      <c r="A125" s="63"/>
      <c r="B125" s="63"/>
      <c r="C125" s="68"/>
      <c r="D125" s="338"/>
      <c r="E125" s="68"/>
      <c r="F125" s="68"/>
      <c r="G125" s="65" t="s">
        <v>471</v>
      </c>
      <c r="H125" s="66"/>
      <c r="I125" s="66"/>
    </row>
    <row r="126" spans="1:9" ht="25.15" customHeight="1">
      <c r="A126" s="63"/>
      <c r="B126" s="63"/>
      <c r="C126" s="64" t="s">
        <v>124</v>
      </c>
      <c r="D126" s="64"/>
      <c r="E126" s="64"/>
      <c r="F126" s="64"/>
      <c r="G126" s="65" t="s">
        <v>125</v>
      </c>
      <c r="H126" s="66"/>
      <c r="I126" s="66"/>
    </row>
    <row r="127" spans="1:9" ht="25.15" customHeight="1">
      <c r="A127" s="63"/>
      <c r="B127" s="63"/>
      <c r="C127" s="63"/>
      <c r="D127" s="63"/>
      <c r="E127" s="63"/>
      <c r="F127" s="63"/>
      <c r="G127" s="65" t="s">
        <v>472</v>
      </c>
      <c r="H127" s="66"/>
      <c r="I127" s="66"/>
    </row>
    <row r="128" spans="1:9" ht="27">
      <c r="A128" s="63"/>
      <c r="B128" s="63"/>
      <c r="C128" s="63"/>
      <c r="D128" s="63"/>
      <c r="E128" s="63"/>
      <c r="F128" s="63"/>
      <c r="G128" s="65" t="s">
        <v>474</v>
      </c>
      <c r="H128" s="66"/>
      <c r="I128" s="66"/>
    </row>
    <row r="129" spans="1:9" ht="25.15" customHeight="1">
      <c r="A129" s="63"/>
      <c r="B129" s="68"/>
      <c r="C129" s="68"/>
      <c r="D129" s="68"/>
      <c r="E129" s="68"/>
      <c r="F129" s="68"/>
      <c r="G129" s="65" t="s">
        <v>473</v>
      </c>
      <c r="H129" s="66"/>
      <c r="I129" s="66"/>
    </row>
    <row r="130" spans="1:9" ht="27">
      <c r="A130" s="63"/>
      <c r="B130" s="64" t="s">
        <v>126</v>
      </c>
      <c r="C130" s="64" t="s">
        <v>127</v>
      </c>
      <c r="D130" s="64" t="s">
        <v>118</v>
      </c>
      <c r="E130" s="64"/>
      <c r="F130" s="64"/>
      <c r="G130" s="65" t="s">
        <v>475</v>
      </c>
      <c r="H130" s="66"/>
      <c r="I130" s="66"/>
    </row>
    <row r="131" spans="1:9" ht="25.15" customHeight="1">
      <c r="A131" s="63"/>
      <c r="B131" s="63"/>
      <c r="C131" s="63"/>
      <c r="D131" s="63"/>
      <c r="E131" s="63"/>
      <c r="F131" s="63"/>
      <c r="G131" s="65" t="s">
        <v>479</v>
      </c>
      <c r="H131" s="66"/>
      <c r="I131" s="66"/>
    </row>
    <row r="132" spans="1:9">
      <c r="A132" s="63"/>
      <c r="B132" s="63"/>
      <c r="C132" s="63"/>
      <c r="D132" s="63"/>
      <c r="E132" s="63"/>
      <c r="F132" s="63"/>
      <c r="G132" s="65" t="s">
        <v>476</v>
      </c>
      <c r="H132" s="66"/>
      <c r="I132" s="66"/>
    </row>
    <row r="133" spans="1:9" ht="25.15" customHeight="1">
      <c r="A133" s="63"/>
      <c r="B133" s="63"/>
      <c r="C133" s="63"/>
      <c r="D133" s="63"/>
      <c r="E133" s="63"/>
      <c r="F133" s="63"/>
      <c r="G133" s="65" t="s">
        <v>1390</v>
      </c>
      <c r="H133" s="66"/>
      <c r="I133" s="66"/>
    </row>
    <row r="134" spans="1:9" ht="25.15" customHeight="1">
      <c r="A134" s="63"/>
      <c r="B134" s="63"/>
      <c r="C134" s="63"/>
      <c r="D134" s="63"/>
      <c r="E134" s="63"/>
      <c r="F134" s="63"/>
      <c r="G134" s="65" t="s">
        <v>480</v>
      </c>
      <c r="H134" s="66"/>
      <c r="I134" s="66"/>
    </row>
    <row r="135" spans="1:9" ht="25.15" customHeight="1">
      <c r="A135" s="63"/>
      <c r="B135" s="63"/>
      <c r="C135" s="63"/>
      <c r="D135" s="63"/>
      <c r="E135" s="63"/>
      <c r="F135" s="63"/>
      <c r="G135" s="65" t="s">
        <v>481</v>
      </c>
      <c r="H135" s="66"/>
      <c r="I135" s="66"/>
    </row>
    <row r="136" spans="1:9" ht="25.15" customHeight="1">
      <c r="A136" s="63"/>
      <c r="B136" s="63"/>
      <c r="C136" s="63"/>
      <c r="D136" s="63"/>
      <c r="E136" s="63"/>
      <c r="F136" s="63"/>
      <c r="G136" s="65" t="s">
        <v>477</v>
      </c>
      <c r="H136" s="66"/>
      <c r="I136" s="66"/>
    </row>
    <row r="137" spans="1:9" ht="25.15" customHeight="1">
      <c r="A137" s="63"/>
      <c r="B137" s="63"/>
      <c r="C137" s="63"/>
      <c r="D137" s="63"/>
      <c r="E137" s="63"/>
      <c r="F137" s="63"/>
      <c r="G137" s="65" t="s">
        <v>478</v>
      </c>
      <c r="H137" s="66"/>
      <c r="I137" s="66"/>
    </row>
    <row r="138" spans="1:9" ht="25.15" customHeight="1">
      <c r="A138" s="63"/>
      <c r="B138" s="63"/>
      <c r="C138" s="63"/>
      <c r="D138" s="65" t="s">
        <v>128</v>
      </c>
      <c r="E138" s="65"/>
      <c r="F138" s="65"/>
      <c r="G138" s="65" t="s">
        <v>482</v>
      </c>
      <c r="H138" s="66"/>
      <c r="I138" s="66"/>
    </row>
    <row r="139" spans="1:9" ht="27">
      <c r="A139" s="63"/>
      <c r="B139" s="63"/>
      <c r="C139" s="63"/>
      <c r="D139" s="64" t="s">
        <v>129</v>
      </c>
      <c r="E139" s="64"/>
      <c r="F139" s="64"/>
      <c r="G139" s="65" t="s">
        <v>483</v>
      </c>
      <c r="H139" s="66"/>
      <c r="I139" s="66"/>
    </row>
    <row r="140" spans="1:9">
      <c r="A140" s="63"/>
      <c r="B140" s="63"/>
      <c r="C140" s="63"/>
      <c r="D140" s="68"/>
      <c r="E140" s="68"/>
      <c r="F140" s="68"/>
      <c r="G140" s="65" t="s">
        <v>484</v>
      </c>
      <c r="H140" s="66"/>
      <c r="I140" s="66"/>
    </row>
    <row r="141" spans="1:9" ht="40.5">
      <c r="A141" s="63"/>
      <c r="B141" s="63"/>
      <c r="C141" s="63"/>
      <c r="D141" s="65" t="s">
        <v>130</v>
      </c>
      <c r="E141" s="65"/>
      <c r="F141" s="65"/>
      <c r="G141" s="65" t="s">
        <v>485</v>
      </c>
      <c r="H141" s="66"/>
      <c r="I141" s="66"/>
    </row>
    <row r="142" spans="1:9" ht="40.5">
      <c r="A142" s="63"/>
      <c r="B142" s="63"/>
      <c r="C142" s="63"/>
      <c r="D142" s="64" t="s">
        <v>131</v>
      </c>
      <c r="E142" s="64"/>
      <c r="F142" s="64"/>
      <c r="G142" s="65" t="s">
        <v>486</v>
      </c>
      <c r="H142" s="66"/>
      <c r="I142" s="66"/>
    </row>
    <row r="143" spans="1:9" ht="27">
      <c r="A143" s="63"/>
      <c r="B143" s="63"/>
      <c r="C143" s="68"/>
      <c r="D143" s="68"/>
      <c r="E143" s="68"/>
      <c r="F143" s="68"/>
      <c r="G143" s="65" t="s">
        <v>487</v>
      </c>
      <c r="H143" s="66"/>
      <c r="I143" s="66"/>
    </row>
    <row r="144" spans="1:9" ht="27">
      <c r="A144" s="63"/>
      <c r="B144" s="63"/>
      <c r="C144" s="64" t="s">
        <v>132</v>
      </c>
      <c r="D144" s="64"/>
      <c r="E144" s="64"/>
      <c r="F144" s="64"/>
      <c r="G144" s="65" t="s">
        <v>488</v>
      </c>
      <c r="H144" s="66"/>
      <c r="I144" s="66"/>
    </row>
    <row r="145" spans="1:9" ht="15.75" customHeight="1">
      <c r="A145" s="63"/>
      <c r="B145" s="63"/>
      <c r="C145" s="63"/>
      <c r="D145" s="63"/>
      <c r="E145" s="63"/>
      <c r="F145" s="63"/>
      <c r="G145" s="65" t="s">
        <v>489</v>
      </c>
      <c r="H145" s="66"/>
      <c r="I145" s="66"/>
    </row>
    <row r="146" spans="1:9">
      <c r="A146" s="63"/>
      <c r="B146" s="63"/>
      <c r="C146" s="68"/>
      <c r="D146" s="68"/>
      <c r="E146" s="68"/>
      <c r="F146" s="68"/>
      <c r="G146" s="65" t="s">
        <v>125</v>
      </c>
      <c r="H146" s="66"/>
      <c r="I146" s="66"/>
    </row>
    <row r="147" spans="1:9" ht="25.15" customHeight="1">
      <c r="A147" s="63"/>
      <c r="B147" s="63"/>
      <c r="C147" s="64" t="s">
        <v>133</v>
      </c>
      <c r="D147" s="64" t="s">
        <v>134</v>
      </c>
      <c r="E147" s="64" t="s">
        <v>106</v>
      </c>
      <c r="F147" s="64"/>
      <c r="G147" s="65" t="s">
        <v>490</v>
      </c>
      <c r="H147" s="66"/>
      <c r="I147" s="66"/>
    </row>
    <row r="148" spans="1:9" ht="25.15" customHeight="1">
      <c r="A148" s="63"/>
      <c r="B148" s="63"/>
      <c r="C148" s="63"/>
      <c r="D148" s="63"/>
      <c r="E148" s="63"/>
      <c r="F148" s="63"/>
      <c r="G148" s="65" t="s">
        <v>491</v>
      </c>
      <c r="H148" s="66"/>
      <c r="I148" s="66"/>
    </row>
    <row r="149" spans="1:9" ht="25.15" customHeight="1">
      <c r="A149" s="63"/>
      <c r="B149" s="63"/>
      <c r="C149" s="63"/>
      <c r="D149" s="63"/>
      <c r="E149" s="68"/>
      <c r="F149" s="68"/>
      <c r="G149" s="65" t="s">
        <v>135</v>
      </c>
      <c r="H149" s="66"/>
      <c r="I149" s="66"/>
    </row>
    <row r="150" spans="1:9" ht="25.15" customHeight="1">
      <c r="A150" s="63"/>
      <c r="B150" s="63"/>
      <c r="C150" s="63"/>
      <c r="D150" s="63"/>
      <c r="E150" s="64" t="s">
        <v>492</v>
      </c>
      <c r="F150" s="63"/>
      <c r="G150" s="65" t="s">
        <v>495</v>
      </c>
      <c r="H150" s="66"/>
      <c r="I150" s="66"/>
    </row>
    <row r="151" spans="1:9" ht="27">
      <c r="A151" s="63"/>
      <c r="B151" s="63"/>
      <c r="C151" s="63"/>
      <c r="D151" s="63"/>
      <c r="E151" s="64" t="s">
        <v>493</v>
      </c>
      <c r="F151" s="64"/>
      <c r="G151" s="65" t="s">
        <v>496</v>
      </c>
      <c r="H151" s="66"/>
      <c r="I151" s="66"/>
    </row>
    <row r="152" spans="1:9" ht="54">
      <c r="A152" s="63"/>
      <c r="B152" s="63"/>
      <c r="C152" s="63"/>
      <c r="D152" s="63"/>
      <c r="E152" s="63"/>
      <c r="F152" s="63"/>
      <c r="G152" s="65" t="s">
        <v>497</v>
      </c>
      <c r="H152" s="66"/>
      <c r="I152" s="66"/>
    </row>
    <row r="153" spans="1:9" ht="27">
      <c r="A153" s="63"/>
      <c r="B153" s="63"/>
      <c r="C153" s="63"/>
      <c r="D153" s="63"/>
      <c r="E153" s="68"/>
      <c r="F153" s="68"/>
      <c r="G153" s="65" t="s">
        <v>498</v>
      </c>
      <c r="H153" s="66"/>
      <c r="I153" s="66"/>
    </row>
    <row r="154" spans="1:9" ht="27">
      <c r="A154" s="63"/>
      <c r="B154" s="63"/>
      <c r="C154" s="63"/>
      <c r="D154" s="68"/>
      <c r="E154" s="65" t="s">
        <v>494</v>
      </c>
      <c r="F154" s="65"/>
      <c r="G154" s="65" t="s">
        <v>243</v>
      </c>
      <c r="H154" s="66"/>
      <c r="I154" s="66"/>
    </row>
    <row r="155" spans="1:9" ht="25.15" customHeight="1">
      <c r="A155" s="63"/>
      <c r="B155" s="63"/>
      <c r="C155" s="63"/>
      <c r="D155" s="64" t="s">
        <v>136</v>
      </c>
      <c r="E155" s="64" t="s">
        <v>106</v>
      </c>
      <c r="F155" s="64"/>
      <c r="G155" s="65" t="s">
        <v>500</v>
      </c>
      <c r="H155" s="66"/>
      <c r="I155" s="66"/>
    </row>
    <row r="156" spans="1:9" ht="25.15" customHeight="1">
      <c r="A156" s="63"/>
      <c r="B156" s="63"/>
      <c r="C156" s="63"/>
      <c r="D156" s="63"/>
      <c r="E156" s="63"/>
      <c r="F156" s="63"/>
      <c r="G156" s="65" t="s">
        <v>137</v>
      </c>
      <c r="H156" s="66"/>
      <c r="I156" s="66"/>
    </row>
    <row r="157" spans="1:9" ht="25.15" customHeight="1">
      <c r="A157" s="63"/>
      <c r="B157" s="63"/>
      <c r="C157" s="63"/>
      <c r="D157" s="63"/>
      <c r="E157" s="63"/>
      <c r="F157" s="63"/>
      <c r="G157" s="65" t="s">
        <v>501</v>
      </c>
      <c r="H157" s="66"/>
      <c r="I157" s="66"/>
    </row>
    <row r="158" spans="1:9" ht="25.15" customHeight="1">
      <c r="A158" s="63"/>
      <c r="B158" s="63"/>
      <c r="C158" s="63"/>
      <c r="D158" s="63"/>
      <c r="E158" s="63"/>
      <c r="F158" s="63"/>
      <c r="G158" s="65" t="s">
        <v>502</v>
      </c>
      <c r="H158" s="66"/>
      <c r="I158" s="66"/>
    </row>
    <row r="159" spans="1:9" ht="25.15" customHeight="1">
      <c r="A159" s="63"/>
      <c r="B159" s="63"/>
      <c r="C159" s="63"/>
      <c r="D159" s="63"/>
      <c r="E159" s="68"/>
      <c r="F159" s="68"/>
      <c r="G159" s="65" t="s">
        <v>503</v>
      </c>
      <c r="H159" s="66"/>
      <c r="I159" s="66"/>
    </row>
    <row r="160" spans="1:9" ht="25.15" customHeight="1">
      <c r="A160" s="63"/>
      <c r="B160" s="63"/>
      <c r="C160" s="63"/>
      <c r="D160" s="63"/>
      <c r="E160" s="64" t="s">
        <v>139</v>
      </c>
      <c r="F160" s="64"/>
      <c r="G160" s="65" t="s">
        <v>504</v>
      </c>
      <c r="H160" s="66"/>
      <c r="I160" s="66"/>
    </row>
    <row r="161" spans="1:9" ht="25.15" customHeight="1">
      <c r="A161" s="63"/>
      <c r="B161" s="63"/>
      <c r="C161" s="63"/>
      <c r="D161" s="68"/>
      <c r="E161" s="68"/>
      <c r="F161" s="68"/>
      <c r="G161" s="65" t="s">
        <v>140</v>
      </c>
      <c r="H161" s="66"/>
      <c r="I161" s="66"/>
    </row>
    <row r="162" spans="1:9" ht="25.15" customHeight="1">
      <c r="A162" s="63"/>
      <c r="B162" s="63"/>
      <c r="C162" s="63"/>
      <c r="D162" s="64" t="s">
        <v>141</v>
      </c>
      <c r="E162" s="64" t="s">
        <v>106</v>
      </c>
      <c r="F162" s="64"/>
      <c r="G162" s="65" t="s">
        <v>142</v>
      </c>
      <c r="H162" s="66"/>
      <c r="I162" s="66"/>
    </row>
    <row r="163" spans="1:9" ht="25.15" customHeight="1">
      <c r="A163" s="63"/>
      <c r="B163" s="63"/>
      <c r="C163" s="63"/>
      <c r="D163" s="63"/>
      <c r="E163" s="63"/>
      <c r="F163" s="63"/>
      <c r="G163" s="65" t="s">
        <v>503</v>
      </c>
      <c r="H163" s="66"/>
      <c r="I163" s="66"/>
    </row>
    <row r="164" spans="1:9" ht="25.15" customHeight="1">
      <c r="A164" s="63"/>
      <c r="B164" s="63"/>
      <c r="C164" s="63"/>
      <c r="D164" s="63"/>
      <c r="E164" s="63"/>
      <c r="F164" s="63"/>
      <c r="G164" s="65" t="s">
        <v>505</v>
      </c>
      <c r="H164" s="66"/>
      <c r="I164" s="66"/>
    </row>
    <row r="165" spans="1:9" ht="25.15" customHeight="1">
      <c r="A165" s="63"/>
      <c r="B165" s="63"/>
      <c r="C165" s="63"/>
      <c r="D165" s="63"/>
      <c r="E165" s="63"/>
      <c r="F165" s="63"/>
      <c r="G165" s="65" t="s">
        <v>506</v>
      </c>
      <c r="H165" s="66"/>
      <c r="I165" s="66"/>
    </row>
    <row r="166" spans="1:9" ht="27">
      <c r="A166" s="63"/>
      <c r="B166" s="63"/>
      <c r="C166" s="63"/>
      <c r="D166" s="63"/>
      <c r="E166" s="63"/>
      <c r="F166" s="63"/>
      <c r="G166" s="65" t="s">
        <v>244</v>
      </c>
      <c r="H166" s="66"/>
      <c r="I166" s="66"/>
    </row>
    <row r="167" spans="1:9" ht="25.15" customHeight="1">
      <c r="A167" s="63"/>
      <c r="B167" s="63"/>
      <c r="C167" s="63"/>
      <c r="D167" s="63"/>
      <c r="E167" s="68"/>
      <c r="F167" s="68"/>
      <c r="G167" s="65" t="s">
        <v>138</v>
      </c>
      <c r="H167" s="66"/>
      <c r="I167" s="66"/>
    </row>
    <row r="168" spans="1:9" ht="25.15" customHeight="1">
      <c r="A168" s="63"/>
      <c r="B168" s="63"/>
      <c r="C168" s="63"/>
      <c r="D168" s="63"/>
      <c r="E168" s="64" t="s">
        <v>507</v>
      </c>
      <c r="F168" s="63"/>
      <c r="G168" s="65" t="s">
        <v>508</v>
      </c>
      <c r="H168" s="66"/>
      <c r="I168" s="66"/>
    </row>
    <row r="169" spans="1:9" ht="25.15" customHeight="1">
      <c r="A169" s="63"/>
      <c r="B169" s="63"/>
      <c r="C169" s="63"/>
      <c r="D169" s="63"/>
      <c r="E169" s="63"/>
      <c r="F169" s="63"/>
      <c r="G169" s="65" t="s">
        <v>509</v>
      </c>
      <c r="H169" s="66"/>
      <c r="I169" s="66"/>
    </row>
    <row r="170" spans="1:9" ht="25.15" customHeight="1">
      <c r="A170" s="63"/>
      <c r="B170" s="63"/>
      <c r="C170" s="63"/>
      <c r="D170" s="63"/>
      <c r="E170" s="64" t="s">
        <v>510</v>
      </c>
      <c r="F170" s="64"/>
      <c r="G170" s="65" t="s">
        <v>245</v>
      </c>
      <c r="H170" s="66"/>
      <c r="I170" s="66"/>
    </row>
    <row r="171" spans="1:9" ht="25.15" customHeight="1">
      <c r="A171" s="63"/>
      <c r="B171" s="63"/>
      <c r="C171" s="63"/>
      <c r="D171" s="63"/>
      <c r="E171" s="68"/>
      <c r="F171" s="68"/>
      <c r="G171" s="65" t="s">
        <v>511</v>
      </c>
      <c r="H171" s="66"/>
      <c r="I171" s="66"/>
    </row>
    <row r="172" spans="1:9" ht="25.15" customHeight="1">
      <c r="A172" s="63"/>
      <c r="B172" s="63"/>
      <c r="C172" s="63"/>
      <c r="D172" s="63"/>
      <c r="E172" s="63" t="s">
        <v>512</v>
      </c>
      <c r="F172" s="63"/>
      <c r="G172" s="65" t="s">
        <v>513</v>
      </c>
      <c r="H172" s="66"/>
      <c r="I172" s="66"/>
    </row>
    <row r="173" spans="1:9" ht="25.15" customHeight="1">
      <c r="A173" s="63"/>
      <c r="B173" s="63"/>
      <c r="C173" s="63"/>
      <c r="D173" s="63"/>
      <c r="E173" s="63"/>
      <c r="F173" s="63"/>
      <c r="G173" s="65" t="s">
        <v>514</v>
      </c>
      <c r="H173" s="66"/>
      <c r="I173" s="66"/>
    </row>
    <row r="174" spans="1:9" ht="25.15" customHeight="1">
      <c r="A174" s="63"/>
      <c r="B174" s="63"/>
      <c r="C174" s="63"/>
      <c r="D174" s="63"/>
      <c r="E174" s="63"/>
      <c r="F174" s="63"/>
      <c r="G174" s="65" t="s">
        <v>515</v>
      </c>
      <c r="H174" s="66"/>
      <c r="I174" s="66"/>
    </row>
    <row r="175" spans="1:9" ht="25.15" customHeight="1">
      <c r="A175" s="63"/>
      <c r="B175" s="63"/>
      <c r="C175" s="63"/>
      <c r="D175" s="63"/>
      <c r="E175" s="63"/>
      <c r="F175" s="63"/>
      <c r="G175" s="65" t="s">
        <v>516</v>
      </c>
      <c r="H175" s="66"/>
      <c r="I175" s="66"/>
    </row>
    <row r="176" spans="1:9" ht="27">
      <c r="A176" s="63"/>
      <c r="B176" s="63"/>
      <c r="C176" s="63"/>
      <c r="D176" s="63"/>
      <c r="E176" s="64" t="s">
        <v>517</v>
      </c>
      <c r="F176" s="64"/>
      <c r="G176" s="65" t="s">
        <v>246</v>
      </c>
      <c r="H176" s="66"/>
      <c r="I176" s="66"/>
    </row>
    <row r="177" spans="1:9" ht="27">
      <c r="A177" s="63"/>
      <c r="B177" s="63"/>
      <c r="C177" s="63"/>
      <c r="D177" s="63"/>
      <c r="E177" s="68"/>
      <c r="F177" s="68"/>
      <c r="G177" s="65" t="s">
        <v>247</v>
      </c>
      <c r="H177" s="66"/>
      <c r="I177" s="66"/>
    </row>
    <row r="178" spans="1:9" ht="25.15" customHeight="1">
      <c r="A178" s="63"/>
      <c r="B178" s="63"/>
      <c r="C178" s="63"/>
      <c r="D178" s="68"/>
      <c r="E178" s="65" t="s">
        <v>518</v>
      </c>
      <c r="F178" s="65"/>
      <c r="G178" s="65" t="s">
        <v>248</v>
      </c>
      <c r="H178" s="66"/>
      <c r="I178" s="66"/>
    </row>
    <row r="179" spans="1:9" ht="27">
      <c r="A179" s="63"/>
      <c r="B179" s="63"/>
      <c r="C179" s="63"/>
      <c r="D179" s="64" t="s">
        <v>143</v>
      </c>
      <c r="E179" s="64" t="s">
        <v>106</v>
      </c>
      <c r="F179" s="64"/>
      <c r="G179" s="65" t="s">
        <v>519</v>
      </c>
      <c r="H179" s="66"/>
      <c r="I179" s="66"/>
    </row>
    <row r="180" spans="1:9" ht="25.15" customHeight="1">
      <c r="A180" s="63"/>
      <c r="B180" s="63"/>
      <c r="C180" s="63"/>
      <c r="D180" s="63"/>
      <c r="E180" s="63"/>
      <c r="F180" s="63"/>
      <c r="G180" s="65" t="s">
        <v>520</v>
      </c>
      <c r="H180" s="66"/>
      <c r="I180" s="66"/>
    </row>
    <row r="181" spans="1:9" ht="25.15" customHeight="1">
      <c r="A181" s="63"/>
      <c r="B181" s="63"/>
      <c r="C181" s="63"/>
      <c r="D181" s="63"/>
      <c r="E181" s="68"/>
      <c r="F181" s="68"/>
      <c r="G181" s="65" t="s">
        <v>521</v>
      </c>
      <c r="H181" s="66"/>
      <c r="I181" s="66"/>
    </row>
    <row r="182" spans="1:9" ht="25.15" customHeight="1">
      <c r="A182" s="63"/>
      <c r="B182" s="63"/>
      <c r="C182" s="63"/>
      <c r="D182" s="63"/>
      <c r="E182" s="64" t="s">
        <v>144</v>
      </c>
      <c r="F182" s="64"/>
      <c r="G182" s="65" t="s">
        <v>522</v>
      </c>
      <c r="H182" s="66"/>
      <c r="I182" s="66"/>
    </row>
    <row r="183" spans="1:9" ht="25.15" customHeight="1">
      <c r="A183" s="63"/>
      <c r="B183" s="63"/>
      <c r="C183" s="63"/>
      <c r="D183" s="63"/>
      <c r="E183" s="68"/>
      <c r="F183" s="68"/>
      <c r="G183" s="65" t="s">
        <v>523</v>
      </c>
      <c r="H183" s="66"/>
      <c r="I183" s="66"/>
    </row>
    <row r="184" spans="1:9" ht="25.15" customHeight="1">
      <c r="A184" s="63"/>
      <c r="B184" s="63"/>
      <c r="C184" s="63"/>
      <c r="D184" s="63"/>
      <c r="E184" s="64" t="s">
        <v>145</v>
      </c>
      <c r="F184" s="64"/>
      <c r="G184" s="65" t="s">
        <v>524</v>
      </c>
      <c r="H184" s="66"/>
      <c r="I184" s="66"/>
    </row>
    <row r="185" spans="1:9" ht="27">
      <c r="A185" s="63"/>
      <c r="B185" s="63"/>
      <c r="C185" s="63"/>
      <c r="D185" s="63"/>
      <c r="E185" s="68"/>
      <c r="F185" s="68"/>
      <c r="G185" s="65" t="s">
        <v>525</v>
      </c>
      <c r="H185" s="66"/>
      <c r="I185" s="66"/>
    </row>
    <row r="186" spans="1:9" ht="25.15" customHeight="1">
      <c r="A186" s="63"/>
      <c r="B186" s="63"/>
      <c r="C186" s="63"/>
      <c r="D186" s="63"/>
      <c r="E186" s="64" t="s">
        <v>146</v>
      </c>
      <c r="F186" s="64"/>
      <c r="G186" s="65" t="s">
        <v>268</v>
      </c>
      <c r="H186" s="66"/>
      <c r="I186" s="66"/>
    </row>
    <row r="187" spans="1:9" ht="25.15" customHeight="1">
      <c r="A187" s="63"/>
      <c r="B187" s="63"/>
      <c r="C187" s="63"/>
      <c r="D187" s="63"/>
      <c r="E187" s="68"/>
      <c r="F187" s="68"/>
      <c r="G187" s="65" t="s">
        <v>526</v>
      </c>
      <c r="H187" s="66"/>
      <c r="I187" s="66"/>
    </row>
    <row r="188" spans="1:9" ht="25.15" customHeight="1">
      <c r="A188" s="63"/>
      <c r="B188" s="63"/>
      <c r="C188" s="63"/>
      <c r="D188" s="68"/>
      <c r="E188" s="65" t="s">
        <v>147</v>
      </c>
      <c r="F188" s="65"/>
      <c r="G188" s="65" t="s">
        <v>527</v>
      </c>
      <c r="H188" s="66"/>
      <c r="I188" s="66"/>
    </row>
    <row r="189" spans="1:9" ht="27">
      <c r="A189" s="63"/>
      <c r="B189" s="63"/>
      <c r="C189" s="63"/>
      <c r="D189" s="64" t="s">
        <v>148</v>
      </c>
      <c r="E189" s="65" t="s">
        <v>106</v>
      </c>
      <c r="F189" s="65"/>
      <c r="G189" s="65" t="s">
        <v>528</v>
      </c>
      <c r="H189" s="66"/>
      <c r="I189" s="66"/>
    </row>
    <row r="190" spans="1:9" ht="25.15" customHeight="1">
      <c r="A190" s="63"/>
      <c r="B190" s="63"/>
      <c r="C190" s="63"/>
      <c r="D190" s="63"/>
      <c r="E190" s="64" t="s">
        <v>149</v>
      </c>
      <c r="F190" s="64"/>
      <c r="G190" s="65" t="s">
        <v>529</v>
      </c>
      <c r="H190" s="66"/>
      <c r="I190" s="66"/>
    </row>
    <row r="191" spans="1:9" ht="25.15" customHeight="1">
      <c r="A191" s="63"/>
      <c r="B191" s="63"/>
      <c r="C191" s="63"/>
      <c r="D191" s="63"/>
      <c r="E191" s="68"/>
      <c r="F191" s="68"/>
      <c r="G191" s="65" t="s">
        <v>530</v>
      </c>
      <c r="H191" s="66"/>
      <c r="I191" s="66"/>
    </row>
    <row r="192" spans="1:9" ht="25.15" customHeight="1">
      <c r="A192" s="63"/>
      <c r="B192" s="63"/>
      <c r="C192" s="63"/>
      <c r="D192" s="63"/>
      <c r="E192" s="64" t="s">
        <v>150</v>
      </c>
      <c r="F192" s="64"/>
      <c r="G192" s="65" t="s">
        <v>531</v>
      </c>
      <c r="H192" s="66"/>
      <c r="I192" s="66"/>
    </row>
    <row r="193" spans="1:9" ht="25.15" customHeight="1">
      <c r="A193" s="63"/>
      <c r="B193" s="63"/>
      <c r="C193" s="63"/>
      <c r="D193" s="63"/>
      <c r="E193" s="68"/>
      <c r="F193" s="68"/>
      <c r="G193" s="65" t="s">
        <v>533</v>
      </c>
      <c r="H193" s="66"/>
      <c r="I193" s="66"/>
    </row>
    <row r="194" spans="1:9" ht="25.15" customHeight="1">
      <c r="A194" s="63"/>
      <c r="B194" s="63"/>
      <c r="C194" s="63"/>
      <c r="D194" s="63"/>
      <c r="E194" s="64" t="s">
        <v>151</v>
      </c>
      <c r="F194" s="64"/>
      <c r="G194" s="65" t="s">
        <v>152</v>
      </c>
      <c r="H194" s="66"/>
      <c r="I194" s="66"/>
    </row>
    <row r="195" spans="1:9" ht="25.15" customHeight="1">
      <c r="A195" s="63"/>
      <c r="B195" s="63"/>
      <c r="C195" s="63"/>
      <c r="D195" s="63"/>
      <c r="E195" s="68"/>
      <c r="F195" s="68"/>
      <c r="G195" s="65" t="s">
        <v>532</v>
      </c>
      <c r="H195" s="66"/>
      <c r="I195" s="66"/>
    </row>
    <row r="196" spans="1:9" ht="25.15" customHeight="1">
      <c r="A196" s="63"/>
      <c r="B196" s="63"/>
      <c r="C196" s="63"/>
      <c r="D196" s="63"/>
      <c r="E196" s="64" t="s">
        <v>153</v>
      </c>
      <c r="F196" s="64"/>
      <c r="G196" s="65" t="s">
        <v>534</v>
      </c>
      <c r="H196" s="66"/>
      <c r="I196" s="66"/>
    </row>
    <row r="197" spans="1:9" ht="25.15" customHeight="1">
      <c r="A197" s="63"/>
      <c r="B197" s="63"/>
      <c r="C197" s="63"/>
      <c r="D197" s="63"/>
      <c r="E197" s="68"/>
      <c r="F197" s="68"/>
      <c r="G197" s="65" t="s">
        <v>535</v>
      </c>
      <c r="H197" s="66"/>
      <c r="I197" s="66"/>
    </row>
    <row r="198" spans="1:9" ht="25.15" customHeight="1">
      <c r="A198" s="63"/>
      <c r="B198" s="63"/>
      <c r="C198" s="63"/>
      <c r="D198" s="63"/>
      <c r="E198" s="65" t="s">
        <v>154</v>
      </c>
      <c r="F198" s="65"/>
      <c r="G198" s="65" t="s">
        <v>536</v>
      </c>
      <c r="H198" s="66"/>
      <c r="I198" s="66"/>
    </row>
    <row r="199" spans="1:9" ht="25.15" customHeight="1">
      <c r="A199" s="63"/>
      <c r="B199" s="63"/>
      <c r="C199" s="63"/>
      <c r="D199" s="68"/>
      <c r="E199" s="65" t="s">
        <v>155</v>
      </c>
      <c r="F199" s="65"/>
      <c r="G199" s="65" t="s">
        <v>537</v>
      </c>
      <c r="H199" s="66"/>
      <c r="I199" s="66"/>
    </row>
    <row r="200" spans="1:9" ht="45" customHeight="1">
      <c r="A200" s="63"/>
      <c r="B200" s="63"/>
      <c r="C200" s="63"/>
      <c r="D200" s="64" t="s">
        <v>156</v>
      </c>
      <c r="E200" s="64" t="s">
        <v>106</v>
      </c>
      <c r="F200" s="64"/>
      <c r="G200" s="65" t="s">
        <v>538</v>
      </c>
      <c r="H200" s="66"/>
      <c r="I200" s="66"/>
    </row>
    <row r="201" spans="1:9" ht="45" customHeight="1">
      <c r="A201" s="63"/>
      <c r="B201" s="63"/>
      <c r="C201" s="63"/>
      <c r="D201" s="63"/>
      <c r="E201" s="68"/>
      <c r="F201" s="68"/>
      <c r="G201" s="65" t="s">
        <v>539</v>
      </c>
      <c r="H201" s="66"/>
      <c r="I201" s="66"/>
    </row>
    <row r="202" spans="1:9" ht="25.15" customHeight="1">
      <c r="A202" s="63"/>
      <c r="B202" s="63"/>
      <c r="C202" s="63"/>
      <c r="D202" s="63"/>
      <c r="E202" s="65" t="s">
        <v>157</v>
      </c>
      <c r="F202" s="65"/>
      <c r="G202" s="65" t="s">
        <v>540</v>
      </c>
      <c r="H202" s="66"/>
      <c r="I202" s="66"/>
    </row>
    <row r="203" spans="1:9" ht="45" customHeight="1">
      <c r="A203" s="63"/>
      <c r="B203" s="63"/>
      <c r="C203" s="63"/>
      <c r="D203" s="63"/>
      <c r="E203" s="65" t="s">
        <v>158</v>
      </c>
      <c r="F203" s="65"/>
      <c r="G203" s="65" t="s">
        <v>541</v>
      </c>
      <c r="H203" s="66"/>
      <c r="I203" s="66"/>
    </row>
    <row r="204" spans="1:9" ht="45" customHeight="1">
      <c r="A204" s="63"/>
      <c r="B204" s="63"/>
      <c r="C204" s="63"/>
      <c r="D204" s="63"/>
      <c r="E204" s="64" t="s">
        <v>159</v>
      </c>
      <c r="F204" s="64"/>
      <c r="G204" s="65" t="s">
        <v>249</v>
      </c>
      <c r="H204" s="66"/>
      <c r="I204" s="66"/>
    </row>
    <row r="205" spans="1:9" ht="25.15" customHeight="1">
      <c r="A205" s="63"/>
      <c r="B205" s="63"/>
      <c r="C205" s="68"/>
      <c r="D205" s="68"/>
      <c r="E205" s="65" t="s">
        <v>542</v>
      </c>
      <c r="F205" s="65"/>
      <c r="G205" s="65" t="s">
        <v>543</v>
      </c>
      <c r="H205" s="66"/>
      <c r="I205" s="66"/>
    </row>
    <row r="206" spans="1:9" ht="27">
      <c r="A206" s="63"/>
      <c r="B206" s="63"/>
      <c r="C206" s="64" t="s">
        <v>1391</v>
      </c>
      <c r="D206" s="64"/>
      <c r="E206" s="64"/>
      <c r="F206" s="64"/>
      <c r="G206" s="65" t="s">
        <v>544</v>
      </c>
      <c r="H206" s="66"/>
      <c r="I206" s="66"/>
    </row>
    <row r="207" spans="1:9" ht="25.15" customHeight="1">
      <c r="A207" s="63"/>
      <c r="B207" s="63"/>
      <c r="C207" s="68"/>
      <c r="D207" s="68"/>
      <c r="E207" s="68"/>
      <c r="F207" s="68"/>
      <c r="G207" s="65" t="s">
        <v>545</v>
      </c>
      <c r="H207" s="66"/>
      <c r="I207" s="66"/>
    </row>
    <row r="208" spans="1:9" ht="27">
      <c r="A208" s="63"/>
      <c r="B208" s="63"/>
      <c r="C208" s="64" t="s">
        <v>1392</v>
      </c>
      <c r="D208" s="64"/>
      <c r="E208" s="64"/>
      <c r="F208" s="64"/>
      <c r="G208" s="65" t="s">
        <v>546</v>
      </c>
      <c r="H208" s="66"/>
      <c r="I208" s="66"/>
    </row>
    <row r="209" spans="1:9" ht="25.15" customHeight="1">
      <c r="A209" s="63"/>
      <c r="B209" s="68"/>
      <c r="C209" s="68"/>
      <c r="D209" s="68"/>
      <c r="E209" s="68"/>
      <c r="F209" s="68"/>
      <c r="G209" s="65" t="s">
        <v>269</v>
      </c>
      <c r="H209" s="66"/>
      <c r="I209" s="66"/>
    </row>
    <row r="210" spans="1:9" ht="27">
      <c r="A210" s="63"/>
      <c r="B210" s="64" t="s">
        <v>160</v>
      </c>
      <c r="C210" s="64" t="s">
        <v>161</v>
      </c>
      <c r="D210" s="64" t="s">
        <v>162</v>
      </c>
      <c r="E210" s="64"/>
      <c r="F210" s="64"/>
      <c r="G210" s="65" t="s">
        <v>547</v>
      </c>
      <c r="H210" s="66"/>
      <c r="I210" s="66"/>
    </row>
    <row r="211" spans="1:9" ht="27" customHeight="1">
      <c r="A211" s="63"/>
      <c r="B211" s="63"/>
      <c r="C211" s="63"/>
      <c r="D211" s="63"/>
      <c r="E211" s="63"/>
      <c r="F211" s="63"/>
      <c r="G211" s="65" t="s">
        <v>548</v>
      </c>
      <c r="H211" s="66"/>
      <c r="I211" s="66"/>
    </row>
    <row r="212" spans="1:9" ht="27" customHeight="1">
      <c r="A212" s="63"/>
      <c r="B212" s="63"/>
      <c r="C212" s="63"/>
      <c r="D212" s="63"/>
      <c r="E212" s="63"/>
      <c r="F212" s="63"/>
      <c r="G212" s="65" t="s">
        <v>549</v>
      </c>
      <c r="H212" s="66"/>
      <c r="I212" s="66"/>
    </row>
    <row r="213" spans="1:9" ht="27">
      <c r="A213" s="63"/>
      <c r="B213" s="63"/>
      <c r="C213" s="63"/>
      <c r="D213" s="63"/>
      <c r="E213" s="63"/>
      <c r="F213" s="63"/>
      <c r="G213" s="65" t="s">
        <v>550</v>
      </c>
      <c r="H213" s="66"/>
      <c r="I213" s="66"/>
    </row>
    <row r="214" spans="1:9" ht="45" customHeight="1">
      <c r="A214" s="63"/>
      <c r="B214" s="63"/>
      <c r="C214" s="63"/>
      <c r="D214" s="64" t="s">
        <v>163</v>
      </c>
      <c r="E214" s="64" t="s">
        <v>106</v>
      </c>
      <c r="F214" s="64"/>
      <c r="G214" s="65" t="s">
        <v>551</v>
      </c>
      <c r="H214" s="66"/>
      <c r="I214" s="66"/>
    </row>
    <row r="215" spans="1:9" ht="45" customHeight="1">
      <c r="A215" s="63"/>
      <c r="B215" s="63"/>
      <c r="C215" s="63"/>
      <c r="D215" s="63"/>
      <c r="E215" s="68"/>
      <c r="F215" s="68"/>
      <c r="G215" s="65" t="s">
        <v>552</v>
      </c>
      <c r="H215" s="66"/>
      <c r="I215" s="66"/>
    </row>
    <row r="216" spans="1:9" ht="27">
      <c r="A216" s="63"/>
      <c r="B216" s="63"/>
      <c r="C216" s="63"/>
      <c r="D216" s="63"/>
      <c r="E216" s="65" t="s">
        <v>164</v>
      </c>
      <c r="F216" s="65"/>
      <c r="G216" s="65" t="s">
        <v>553</v>
      </c>
      <c r="H216" s="66"/>
      <c r="I216" s="66"/>
    </row>
    <row r="217" spans="1:9" ht="40.5">
      <c r="A217" s="63"/>
      <c r="B217" s="63"/>
      <c r="C217" s="63"/>
      <c r="D217" s="63"/>
      <c r="E217" s="65" t="s">
        <v>165</v>
      </c>
      <c r="F217" s="65"/>
      <c r="G217" s="65" t="s">
        <v>554</v>
      </c>
      <c r="H217" s="66"/>
      <c r="I217" s="66"/>
    </row>
    <row r="218" spans="1:9" ht="27">
      <c r="A218" s="63"/>
      <c r="B218" s="63"/>
      <c r="C218" s="63"/>
      <c r="D218" s="68"/>
      <c r="E218" s="65" t="s">
        <v>166</v>
      </c>
      <c r="F218" s="65"/>
      <c r="G218" s="65" t="s">
        <v>167</v>
      </c>
      <c r="H218" s="66"/>
      <c r="I218" s="66"/>
    </row>
    <row r="219" spans="1:9" ht="27">
      <c r="A219" s="63"/>
      <c r="B219" s="63"/>
      <c r="C219" s="63"/>
      <c r="D219" s="64" t="s">
        <v>168</v>
      </c>
      <c r="E219" s="64" t="s">
        <v>106</v>
      </c>
      <c r="F219" s="64"/>
      <c r="G219" s="65" t="s">
        <v>555</v>
      </c>
      <c r="H219" s="66"/>
      <c r="I219" s="66"/>
    </row>
    <row r="220" spans="1:9" ht="27">
      <c r="A220" s="63"/>
      <c r="B220" s="63"/>
      <c r="C220" s="63"/>
      <c r="D220" s="63"/>
      <c r="E220" s="68"/>
      <c r="F220" s="68"/>
      <c r="G220" s="65" t="s">
        <v>556</v>
      </c>
      <c r="H220" s="66"/>
      <c r="I220" s="66"/>
    </row>
    <row r="221" spans="1:9" ht="27">
      <c r="A221" s="63"/>
      <c r="B221" s="63"/>
      <c r="C221" s="63"/>
      <c r="D221" s="63"/>
      <c r="E221" s="65" t="s">
        <v>169</v>
      </c>
      <c r="F221" s="65"/>
      <c r="G221" s="65" t="s">
        <v>557</v>
      </c>
      <c r="H221" s="66"/>
      <c r="I221" s="66"/>
    </row>
    <row r="222" spans="1:9" ht="40.5">
      <c r="A222" s="63"/>
      <c r="B222" s="63"/>
      <c r="C222" s="63"/>
      <c r="D222" s="68"/>
      <c r="E222" s="65" t="s">
        <v>170</v>
      </c>
      <c r="F222" s="65"/>
      <c r="G222" s="65" t="s">
        <v>558</v>
      </c>
      <c r="H222" s="66"/>
      <c r="I222" s="66"/>
    </row>
    <row r="223" spans="1:9" ht="25.15" customHeight="1">
      <c r="A223" s="63"/>
      <c r="B223" s="63"/>
      <c r="C223" s="64" t="s">
        <v>1296</v>
      </c>
      <c r="D223" s="64" t="s">
        <v>171</v>
      </c>
      <c r="E223" s="64"/>
      <c r="F223" s="64"/>
      <c r="G223" s="65" t="s">
        <v>250</v>
      </c>
      <c r="H223" s="66"/>
      <c r="I223" s="66"/>
    </row>
    <row r="224" spans="1:9" ht="25.15" customHeight="1">
      <c r="A224" s="63"/>
      <c r="B224" s="63"/>
      <c r="C224" s="63"/>
      <c r="D224" s="63"/>
      <c r="E224" s="63"/>
      <c r="F224" s="63"/>
      <c r="G224" s="65" t="s">
        <v>559</v>
      </c>
      <c r="H224" s="66"/>
      <c r="I224" s="66"/>
    </row>
    <row r="225" spans="1:9" ht="25.15" customHeight="1">
      <c r="A225" s="63"/>
      <c r="B225" s="63"/>
      <c r="C225" s="63"/>
      <c r="D225" s="68"/>
      <c r="E225" s="68"/>
      <c r="F225" s="68"/>
      <c r="G225" s="65" t="s">
        <v>560</v>
      </c>
      <c r="H225" s="66"/>
      <c r="I225" s="66"/>
    </row>
    <row r="226" spans="1:9" ht="25.15" customHeight="1">
      <c r="A226" s="63"/>
      <c r="B226" s="63"/>
      <c r="C226" s="63"/>
      <c r="D226" s="64" t="s">
        <v>172</v>
      </c>
      <c r="E226" s="64"/>
      <c r="F226" s="64"/>
      <c r="G226" s="65" t="s">
        <v>561</v>
      </c>
      <c r="H226" s="66"/>
      <c r="I226" s="66"/>
    </row>
    <row r="227" spans="1:9" ht="25.15" customHeight="1">
      <c r="A227" s="63"/>
      <c r="B227" s="63"/>
      <c r="C227" s="63"/>
      <c r="D227" s="68"/>
      <c r="E227" s="68"/>
      <c r="F227" s="68"/>
      <c r="G227" s="65" t="s">
        <v>562</v>
      </c>
      <c r="H227" s="66"/>
      <c r="I227" s="66"/>
    </row>
    <row r="228" spans="1:9">
      <c r="A228" s="63"/>
      <c r="B228" s="68"/>
      <c r="C228" s="68"/>
      <c r="D228" s="65" t="s">
        <v>173</v>
      </c>
      <c r="E228" s="65"/>
      <c r="F228" s="65"/>
      <c r="G228" s="65" t="s">
        <v>563</v>
      </c>
      <c r="H228" s="66"/>
      <c r="I228" s="66"/>
    </row>
    <row r="229" spans="1:9" ht="54">
      <c r="A229" s="63"/>
      <c r="B229" s="64" t="s">
        <v>174</v>
      </c>
      <c r="C229" s="64" t="s">
        <v>175</v>
      </c>
      <c r="D229" s="64" t="s">
        <v>118</v>
      </c>
      <c r="E229" s="64"/>
      <c r="F229" s="64"/>
      <c r="G229" s="65" t="s">
        <v>1393</v>
      </c>
      <c r="H229" s="66"/>
      <c r="I229" s="66"/>
    </row>
    <row r="230" spans="1:9" ht="27">
      <c r="A230" s="63"/>
      <c r="B230" s="63"/>
      <c r="C230" s="63"/>
      <c r="D230" s="63"/>
      <c r="E230" s="63"/>
      <c r="F230" s="63"/>
      <c r="G230" s="65" t="s">
        <v>564</v>
      </c>
      <c r="H230" s="66"/>
      <c r="I230" s="66"/>
    </row>
    <row r="231" spans="1:9" ht="27">
      <c r="A231" s="63"/>
      <c r="B231" s="63"/>
      <c r="C231" s="63"/>
      <c r="D231" s="63"/>
      <c r="E231" s="63"/>
      <c r="F231" s="63"/>
      <c r="G231" s="65" t="s">
        <v>565</v>
      </c>
      <c r="H231" s="66"/>
      <c r="I231" s="66"/>
    </row>
    <row r="232" spans="1:9" ht="27">
      <c r="A232" s="63"/>
      <c r="B232" s="63"/>
      <c r="C232" s="63"/>
      <c r="D232" s="68"/>
      <c r="E232" s="68"/>
      <c r="F232" s="68"/>
      <c r="G232" s="65" t="s">
        <v>1338</v>
      </c>
      <c r="H232" s="66"/>
      <c r="I232" s="66"/>
    </row>
    <row r="233" spans="1:9" ht="25.15" customHeight="1">
      <c r="A233" s="63"/>
      <c r="B233" s="63"/>
      <c r="C233" s="68"/>
      <c r="D233" s="65" t="s">
        <v>567</v>
      </c>
      <c r="E233" s="65"/>
      <c r="F233" s="65"/>
      <c r="G233" s="65" t="s">
        <v>568</v>
      </c>
      <c r="H233" s="66"/>
      <c r="I233" s="66"/>
    </row>
    <row r="234" spans="1:9" ht="25.15" customHeight="1">
      <c r="A234" s="63"/>
      <c r="B234" s="63"/>
      <c r="C234" s="64" t="s">
        <v>176</v>
      </c>
      <c r="D234" s="64"/>
      <c r="E234" s="64"/>
      <c r="F234" s="64"/>
      <c r="G234" s="65" t="s">
        <v>566</v>
      </c>
      <c r="H234" s="66"/>
      <c r="I234" s="66"/>
    </row>
    <row r="235" spans="1:9">
      <c r="A235" s="68"/>
      <c r="B235" s="68"/>
      <c r="C235" s="68"/>
      <c r="D235" s="68"/>
      <c r="E235" s="68"/>
      <c r="F235" s="68"/>
      <c r="G235" s="65" t="s">
        <v>569</v>
      </c>
      <c r="H235" s="66"/>
      <c r="I235" s="66"/>
    </row>
    <row r="236" spans="1:9" ht="54">
      <c r="A236" s="64" t="s">
        <v>1082</v>
      </c>
      <c r="B236" s="64" t="s">
        <v>177</v>
      </c>
      <c r="C236" s="64" t="s">
        <v>1083</v>
      </c>
      <c r="D236" s="64"/>
      <c r="E236" s="64"/>
      <c r="F236" s="64"/>
      <c r="G236" s="65" t="s">
        <v>570</v>
      </c>
      <c r="H236" s="321"/>
      <c r="I236" s="66"/>
    </row>
    <row r="237" spans="1:9">
      <c r="A237" s="63"/>
      <c r="B237" s="63"/>
      <c r="C237" s="63"/>
      <c r="D237" s="63"/>
      <c r="E237" s="63"/>
      <c r="F237" s="63"/>
      <c r="G237" s="65" t="s">
        <v>571</v>
      </c>
      <c r="H237" s="66"/>
      <c r="I237" s="66"/>
    </row>
    <row r="238" spans="1:9" ht="27">
      <c r="A238" s="63"/>
      <c r="B238" s="63"/>
      <c r="C238" s="63"/>
      <c r="D238" s="63"/>
      <c r="E238" s="63"/>
      <c r="F238" s="63"/>
      <c r="G238" s="65" t="s">
        <v>572</v>
      </c>
      <c r="H238" s="66"/>
      <c r="I238" s="66"/>
    </row>
    <row r="239" spans="1:9" ht="27">
      <c r="A239" s="63"/>
      <c r="B239" s="63"/>
      <c r="C239" s="63"/>
      <c r="D239" s="63"/>
      <c r="E239" s="63"/>
      <c r="F239" s="63"/>
      <c r="G239" s="65" t="s">
        <v>1295</v>
      </c>
      <c r="H239" s="66"/>
      <c r="I239" s="66"/>
    </row>
    <row r="240" spans="1:9" ht="27">
      <c r="A240" s="63"/>
      <c r="B240" s="63"/>
      <c r="C240" s="63"/>
      <c r="D240" s="63"/>
      <c r="E240" s="63"/>
      <c r="F240" s="63"/>
      <c r="G240" s="65" t="s">
        <v>1294</v>
      </c>
      <c r="H240" s="66"/>
      <c r="I240" s="66"/>
    </row>
    <row r="241" spans="1:9">
      <c r="A241" s="63"/>
      <c r="B241" s="63"/>
      <c r="C241" s="63"/>
      <c r="D241" s="63"/>
      <c r="E241" s="63"/>
      <c r="F241" s="63"/>
      <c r="G241" s="65" t="s">
        <v>1293</v>
      </c>
      <c r="H241" s="66"/>
      <c r="I241" s="66"/>
    </row>
    <row r="242" spans="1:9" ht="27">
      <c r="A242" s="63"/>
      <c r="B242" s="63"/>
      <c r="C242" s="63"/>
      <c r="D242" s="63"/>
      <c r="E242" s="63"/>
      <c r="F242" s="63"/>
      <c r="G242" s="65" t="s">
        <v>1292</v>
      </c>
      <c r="H242" s="66"/>
      <c r="I242" s="66"/>
    </row>
    <row r="243" spans="1:9">
      <c r="A243" s="63"/>
      <c r="B243" s="63"/>
      <c r="C243" s="63"/>
      <c r="D243" s="63"/>
      <c r="E243" s="63"/>
      <c r="F243" s="63"/>
      <c r="G243" s="65" t="s">
        <v>1291</v>
      </c>
      <c r="H243" s="66"/>
      <c r="I243" s="66"/>
    </row>
    <row r="244" spans="1:9" ht="67.5">
      <c r="A244" s="63"/>
      <c r="B244" s="63"/>
      <c r="C244" s="63"/>
      <c r="D244" s="63"/>
      <c r="E244" s="63"/>
      <c r="F244" s="63"/>
      <c r="G244" s="65" t="s">
        <v>1431</v>
      </c>
      <c r="H244" s="66"/>
      <c r="I244" s="66"/>
    </row>
    <row r="245" spans="1:9">
      <c r="A245" s="63"/>
      <c r="B245" s="63"/>
      <c r="C245" s="63"/>
      <c r="D245" s="63"/>
      <c r="E245" s="63"/>
      <c r="F245" s="63"/>
      <c r="G245" s="65" t="s">
        <v>1394</v>
      </c>
      <c r="H245" s="66"/>
      <c r="I245" s="66"/>
    </row>
    <row r="246" spans="1:9">
      <c r="A246" s="63"/>
      <c r="B246" s="63"/>
      <c r="C246" s="63"/>
      <c r="D246" s="63"/>
      <c r="E246" s="63"/>
      <c r="F246" s="63"/>
      <c r="G246" s="65" t="s">
        <v>1395</v>
      </c>
      <c r="H246" s="66"/>
      <c r="I246" s="66"/>
    </row>
    <row r="247" spans="1:9">
      <c r="A247" s="63"/>
      <c r="B247" s="63"/>
      <c r="C247" s="63"/>
      <c r="D247" s="63"/>
      <c r="E247" s="63"/>
      <c r="F247" s="63"/>
      <c r="G247" s="65" t="s">
        <v>1396</v>
      </c>
      <c r="H247" s="66"/>
      <c r="I247" s="66"/>
    </row>
    <row r="248" spans="1:9">
      <c r="A248" s="63"/>
      <c r="B248" s="63"/>
      <c r="C248" s="64" t="s">
        <v>573</v>
      </c>
      <c r="D248" s="64"/>
      <c r="E248" s="64"/>
      <c r="F248" s="64"/>
      <c r="G248" s="65" t="s">
        <v>574</v>
      </c>
      <c r="H248" s="66"/>
      <c r="I248" s="66"/>
    </row>
    <row r="249" spans="1:9">
      <c r="A249" s="63"/>
      <c r="B249" s="63"/>
      <c r="C249" s="63"/>
      <c r="D249" s="63"/>
      <c r="E249" s="63"/>
      <c r="F249" s="63"/>
      <c r="G249" s="65" t="s">
        <v>575</v>
      </c>
      <c r="H249" s="66"/>
      <c r="I249" s="66"/>
    </row>
    <row r="250" spans="1:9">
      <c r="A250" s="63"/>
      <c r="B250" s="63"/>
      <c r="C250" s="63"/>
      <c r="D250" s="63"/>
      <c r="E250" s="63"/>
      <c r="F250" s="63"/>
      <c r="G250" s="65" t="s">
        <v>1397</v>
      </c>
      <c r="H250" s="66"/>
      <c r="I250" s="66"/>
    </row>
    <row r="251" spans="1:9" ht="27">
      <c r="A251" s="63"/>
      <c r="B251" s="63"/>
      <c r="C251" s="63"/>
      <c r="D251" s="63"/>
      <c r="E251" s="63"/>
      <c r="F251" s="63"/>
      <c r="G251" s="65" t="s">
        <v>576</v>
      </c>
      <c r="H251" s="66"/>
      <c r="I251" s="66"/>
    </row>
    <row r="252" spans="1:9" ht="27">
      <c r="A252" s="63"/>
      <c r="B252" s="63"/>
      <c r="C252" s="63"/>
      <c r="D252" s="63"/>
      <c r="E252" s="63"/>
      <c r="F252" s="63"/>
      <c r="G252" s="65" t="s">
        <v>577</v>
      </c>
      <c r="H252" s="66"/>
      <c r="I252" s="66"/>
    </row>
    <row r="253" spans="1:9">
      <c r="A253" s="63"/>
      <c r="B253" s="63"/>
      <c r="C253" s="63"/>
      <c r="D253" s="63"/>
      <c r="E253" s="63"/>
      <c r="F253" s="63"/>
      <c r="G253" s="65" t="s">
        <v>578</v>
      </c>
      <c r="H253" s="66"/>
      <c r="I253" s="66"/>
    </row>
    <row r="254" spans="1:9">
      <c r="A254" s="63"/>
      <c r="B254" s="63"/>
      <c r="C254" s="63"/>
      <c r="D254" s="68"/>
      <c r="E254" s="68"/>
      <c r="F254" s="68"/>
      <c r="G254" s="65" t="s">
        <v>580</v>
      </c>
      <c r="H254" s="66"/>
      <c r="I254" s="66"/>
    </row>
    <row r="255" spans="1:9" ht="25.15" customHeight="1">
      <c r="A255" s="63"/>
      <c r="B255" s="63"/>
      <c r="C255" s="64" t="s">
        <v>581</v>
      </c>
      <c r="D255" s="64"/>
      <c r="E255" s="64"/>
      <c r="F255" s="64"/>
      <c r="G255" s="65" t="s">
        <v>251</v>
      </c>
      <c r="H255" s="66"/>
      <c r="I255" s="66"/>
    </row>
    <row r="256" spans="1:9" ht="25.15" customHeight="1">
      <c r="A256" s="63"/>
      <c r="B256" s="63"/>
      <c r="C256" s="63"/>
      <c r="D256" s="63"/>
      <c r="E256" s="63"/>
      <c r="F256" s="63"/>
      <c r="G256" s="65" t="s">
        <v>1398</v>
      </c>
      <c r="H256" s="66"/>
      <c r="I256" s="66"/>
    </row>
    <row r="257" spans="1:9" ht="27">
      <c r="A257" s="63"/>
      <c r="B257" s="64" t="s">
        <v>178</v>
      </c>
      <c r="C257" s="64"/>
      <c r="D257" s="64"/>
      <c r="E257" s="64"/>
      <c r="F257" s="64"/>
      <c r="G257" s="65" t="s">
        <v>582</v>
      </c>
      <c r="H257" s="66"/>
      <c r="I257" s="66"/>
    </row>
    <row r="258" spans="1:9">
      <c r="A258" s="63"/>
      <c r="B258" s="63"/>
      <c r="C258" s="63"/>
      <c r="D258" s="63"/>
      <c r="E258" s="63"/>
      <c r="F258" s="63"/>
      <c r="G258" s="65" t="s">
        <v>583</v>
      </c>
      <c r="H258" s="66"/>
      <c r="I258" s="66"/>
    </row>
    <row r="259" spans="1:9">
      <c r="A259" s="63"/>
      <c r="B259" s="63"/>
      <c r="C259" s="63"/>
      <c r="D259" s="63"/>
      <c r="E259" s="63"/>
      <c r="F259" s="63"/>
      <c r="G259" s="65" t="s">
        <v>584</v>
      </c>
      <c r="H259" s="66"/>
      <c r="I259" s="66"/>
    </row>
    <row r="260" spans="1:9">
      <c r="A260" s="63"/>
      <c r="B260" s="63"/>
      <c r="C260" s="63"/>
      <c r="D260" s="63"/>
      <c r="E260" s="63"/>
      <c r="F260" s="63"/>
      <c r="G260" s="65" t="s">
        <v>585</v>
      </c>
      <c r="H260" s="66"/>
      <c r="I260" s="66"/>
    </row>
    <row r="261" spans="1:9" ht="27">
      <c r="A261" s="63"/>
      <c r="B261" s="63"/>
      <c r="C261" s="63"/>
      <c r="D261" s="63"/>
      <c r="E261" s="63"/>
      <c r="F261" s="63"/>
      <c r="G261" s="65" t="s">
        <v>586</v>
      </c>
      <c r="H261" s="66"/>
      <c r="I261" s="66"/>
    </row>
    <row r="262" spans="1:9">
      <c r="A262" s="63"/>
      <c r="B262" s="63"/>
      <c r="C262" s="63"/>
      <c r="D262" s="63"/>
      <c r="E262" s="63"/>
      <c r="F262" s="63"/>
      <c r="G262" s="65" t="s">
        <v>587</v>
      </c>
      <c r="H262" s="66"/>
      <c r="I262" s="66"/>
    </row>
    <row r="263" spans="1:9" ht="25.15" customHeight="1">
      <c r="A263" s="63"/>
      <c r="B263" s="64" t="s">
        <v>180</v>
      </c>
      <c r="C263" s="64" t="s">
        <v>593</v>
      </c>
      <c r="D263" s="64"/>
      <c r="E263" s="64"/>
      <c r="F263" s="64"/>
      <c r="G263" s="65" t="s">
        <v>588</v>
      </c>
      <c r="H263" s="66"/>
      <c r="I263" s="66"/>
    </row>
    <row r="264" spans="1:9" ht="25.15" customHeight="1">
      <c r="A264" s="63"/>
      <c r="B264" s="63"/>
      <c r="C264" s="63"/>
      <c r="D264" s="63"/>
      <c r="E264" s="63"/>
      <c r="F264" s="63"/>
      <c r="G264" s="65" t="s">
        <v>589</v>
      </c>
      <c r="H264" s="66"/>
      <c r="I264" s="66"/>
    </row>
    <row r="265" spans="1:9" ht="25.15" customHeight="1">
      <c r="A265" s="63"/>
      <c r="B265" s="63"/>
      <c r="C265" s="63"/>
      <c r="D265" s="63"/>
      <c r="E265" s="63"/>
      <c r="F265" s="63"/>
      <c r="G265" s="65" t="s">
        <v>590</v>
      </c>
      <c r="H265" s="66"/>
      <c r="I265" s="66"/>
    </row>
    <row r="266" spans="1:9" ht="25.15" customHeight="1">
      <c r="A266" s="63"/>
      <c r="B266" s="63"/>
      <c r="C266" s="63"/>
      <c r="D266" s="63"/>
      <c r="E266" s="63"/>
      <c r="F266" s="63"/>
      <c r="G266" s="65" t="s">
        <v>591</v>
      </c>
      <c r="H266" s="66"/>
      <c r="I266" s="66"/>
    </row>
    <row r="267" spans="1:9">
      <c r="A267" s="63"/>
      <c r="B267" s="63"/>
      <c r="C267" s="64" t="s">
        <v>592</v>
      </c>
      <c r="D267" s="64"/>
      <c r="E267" s="64"/>
      <c r="F267" s="64"/>
      <c r="G267" s="65" t="s">
        <v>588</v>
      </c>
      <c r="H267" s="66"/>
      <c r="I267" s="66"/>
    </row>
    <row r="268" spans="1:9" ht="25.15" customHeight="1">
      <c r="A268" s="63"/>
      <c r="B268" s="63"/>
      <c r="C268" s="63"/>
      <c r="D268" s="63"/>
      <c r="E268" s="63"/>
      <c r="F268" s="63"/>
      <c r="G268" s="65" t="s">
        <v>597</v>
      </c>
      <c r="H268" s="66"/>
      <c r="I268" s="66"/>
    </row>
    <row r="269" spans="1:9" ht="29.25" customHeight="1">
      <c r="A269" s="63"/>
      <c r="B269" s="63"/>
      <c r="C269" s="63"/>
      <c r="D269" s="63"/>
      <c r="E269" s="63"/>
      <c r="F269" s="63"/>
      <c r="G269" s="65" t="s">
        <v>598</v>
      </c>
      <c r="H269" s="66"/>
      <c r="I269" s="66"/>
    </row>
    <row r="270" spans="1:9" ht="25.15" customHeight="1">
      <c r="A270" s="63"/>
      <c r="B270" s="63"/>
      <c r="C270" s="68"/>
      <c r="D270" s="68"/>
      <c r="E270" s="68"/>
      <c r="F270" s="68"/>
      <c r="G270" s="65" t="s">
        <v>599</v>
      </c>
      <c r="H270" s="66"/>
      <c r="I270" s="66"/>
    </row>
    <row r="271" spans="1:9" ht="25.15" customHeight="1">
      <c r="A271" s="63"/>
      <c r="B271" s="63"/>
      <c r="C271" s="65" t="s">
        <v>594</v>
      </c>
      <c r="D271" s="65"/>
      <c r="E271" s="65"/>
      <c r="F271" s="65"/>
      <c r="G271" s="65" t="s">
        <v>600</v>
      </c>
      <c r="H271" s="66"/>
      <c r="I271" s="66"/>
    </row>
    <row r="272" spans="1:9" ht="25.15" customHeight="1">
      <c r="A272" s="63"/>
      <c r="B272" s="63"/>
      <c r="C272" s="64" t="s">
        <v>595</v>
      </c>
      <c r="D272" s="64"/>
      <c r="E272" s="64"/>
      <c r="F272" s="64"/>
      <c r="G272" s="65" t="s">
        <v>601</v>
      </c>
      <c r="H272" s="66"/>
      <c r="I272" s="66"/>
    </row>
    <row r="273" spans="1:9" ht="25.15" customHeight="1">
      <c r="A273" s="63"/>
      <c r="B273" s="63"/>
      <c r="C273" s="63"/>
      <c r="D273" s="63"/>
      <c r="E273" s="63"/>
      <c r="F273" s="63"/>
      <c r="G273" s="65" t="s">
        <v>602</v>
      </c>
      <c r="H273" s="66"/>
      <c r="I273" s="66"/>
    </row>
    <row r="274" spans="1:9" ht="25.15" customHeight="1">
      <c r="A274" s="63"/>
      <c r="B274" s="63"/>
      <c r="C274" s="68"/>
      <c r="D274" s="68"/>
      <c r="E274" s="68"/>
      <c r="F274" s="68"/>
      <c r="G274" s="65" t="s">
        <v>179</v>
      </c>
      <c r="H274" s="66"/>
      <c r="I274" s="66"/>
    </row>
    <row r="275" spans="1:9" ht="25.15" customHeight="1">
      <c r="A275" s="63"/>
      <c r="B275" s="63"/>
      <c r="C275" s="64" t="s">
        <v>596</v>
      </c>
      <c r="D275" s="64" t="s">
        <v>603</v>
      </c>
      <c r="E275" s="64"/>
      <c r="F275" s="64"/>
      <c r="G275" s="65" t="s">
        <v>606</v>
      </c>
      <c r="H275" s="66"/>
      <c r="I275" s="66"/>
    </row>
    <row r="276" spans="1:9" ht="25.15" customHeight="1">
      <c r="A276" s="63"/>
      <c r="B276" s="63"/>
      <c r="C276" s="63"/>
      <c r="D276" s="63"/>
      <c r="E276" s="63"/>
      <c r="F276" s="63"/>
      <c r="G276" s="65" t="s">
        <v>607</v>
      </c>
      <c r="H276" s="66"/>
      <c r="I276" s="66"/>
    </row>
    <row r="277" spans="1:9">
      <c r="A277" s="63"/>
      <c r="B277" s="63"/>
      <c r="C277" s="63"/>
      <c r="D277" s="63"/>
      <c r="E277" s="63"/>
      <c r="F277" s="63"/>
      <c r="G277" s="65" t="s">
        <v>608</v>
      </c>
      <c r="H277" s="66"/>
      <c r="I277" s="66"/>
    </row>
    <row r="278" spans="1:9">
      <c r="A278" s="63"/>
      <c r="B278" s="63"/>
      <c r="C278" s="63"/>
      <c r="D278" s="63"/>
      <c r="E278" s="63"/>
      <c r="F278" s="63"/>
      <c r="G278" s="65" t="s">
        <v>609</v>
      </c>
      <c r="H278" s="66"/>
      <c r="I278" s="66"/>
    </row>
    <row r="279" spans="1:9" ht="27">
      <c r="A279" s="63"/>
      <c r="B279" s="63"/>
      <c r="C279" s="63"/>
      <c r="D279" s="64" t="s">
        <v>604</v>
      </c>
      <c r="E279" s="64"/>
      <c r="F279" s="64"/>
      <c r="G279" s="65" t="s">
        <v>1399</v>
      </c>
      <c r="H279" s="66"/>
      <c r="I279" s="66"/>
    </row>
    <row r="280" spans="1:9" ht="27">
      <c r="A280" s="63"/>
      <c r="B280" s="63"/>
      <c r="C280" s="63"/>
      <c r="D280" s="63"/>
      <c r="E280" s="63"/>
      <c r="F280" s="63"/>
      <c r="G280" s="65" t="s">
        <v>1387</v>
      </c>
      <c r="H280" s="66"/>
      <c r="I280" s="66"/>
    </row>
    <row r="281" spans="1:9" ht="40.5">
      <c r="A281" s="63"/>
      <c r="B281" s="63"/>
      <c r="C281" s="63"/>
      <c r="D281" s="63"/>
      <c r="E281" s="63"/>
      <c r="F281" s="63"/>
      <c r="G281" s="65" t="s">
        <v>1388</v>
      </c>
      <c r="H281" s="66"/>
      <c r="I281" s="66"/>
    </row>
    <row r="282" spans="1:9" ht="40.5">
      <c r="A282" s="63"/>
      <c r="B282" s="63"/>
      <c r="C282" s="63"/>
      <c r="D282" s="63"/>
      <c r="E282" s="63"/>
      <c r="F282" s="63"/>
      <c r="G282" s="65" t="s">
        <v>1389</v>
      </c>
      <c r="H282" s="66"/>
      <c r="I282" s="66"/>
    </row>
    <row r="283" spans="1:9">
      <c r="A283" s="63"/>
      <c r="B283" s="63"/>
      <c r="C283" s="63"/>
      <c r="D283" s="63"/>
      <c r="E283" s="63"/>
      <c r="F283" s="63"/>
      <c r="G283" s="65" t="s">
        <v>610</v>
      </c>
      <c r="H283" s="66"/>
      <c r="I283" s="66"/>
    </row>
    <row r="284" spans="1:9">
      <c r="A284" s="63"/>
      <c r="B284" s="63"/>
      <c r="C284" s="63"/>
      <c r="D284" s="63"/>
      <c r="E284" s="63"/>
      <c r="F284" s="63"/>
      <c r="G284" s="65" t="s">
        <v>611</v>
      </c>
      <c r="H284" s="66"/>
      <c r="I284" s="66"/>
    </row>
    <row r="285" spans="1:9" ht="25.15" customHeight="1">
      <c r="A285" s="63"/>
      <c r="B285" s="63"/>
      <c r="C285" s="63"/>
      <c r="D285" s="64" t="s">
        <v>605</v>
      </c>
      <c r="E285" s="64"/>
      <c r="F285" s="64"/>
      <c r="G285" s="65" t="s">
        <v>612</v>
      </c>
      <c r="H285" s="66"/>
      <c r="I285" s="66"/>
    </row>
    <row r="286" spans="1:9" ht="25.15" customHeight="1">
      <c r="A286" s="63"/>
      <c r="B286" s="63"/>
      <c r="C286" s="63"/>
      <c r="D286" s="63"/>
      <c r="E286" s="63"/>
      <c r="F286" s="63"/>
      <c r="G286" s="65" t="s">
        <v>613</v>
      </c>
      <c r="H286" s="66"/>
      <c r="I286" s="66"/>
    </row>
    <row r="287" spans="1:9" ht="25.15" customHeight="1">
      <c r="A287" s="63"/>
      <c r="B287" s="63"/>
      <c r="C287" s="68"/>
      <c r="D287" s="68"/>
      <c r="E287" s="68"/>
      <c r="F287" s="68"/>
      <c r="G287" s="65" t="s">
        <v>614</v>
      </c>
      <c r="H287" s="66"/>
      <c r="I287" s="66"/>
    </row>
    <row r="288" spans="1:9" ht="27">
      <c r="A288" s="63"/>
      <c r="B288" s="63"/>
      <c r="C288" s="64" t="s">
        <v>627</v>
      </c>
      <c r="D288" s="64" t="s">
        <v>181</v>
      </c>
      <c r="E288" s="64"/>
      <c r="F288" s="64"/>
      <c r="G288" s="65" t="s">
        <v>252</v>
      </c>
      <c r="H288" s="66"/>
      <c r="I288" s="66"/>
    </row>
    <row r="289" spans="1:9" ht="27">
      <c r="A289" s="63"/>
      <c r="B289" s="63"/>
      <c r="C289" s="63"/>
      <c r="D289" s="63"/>
      <c r="E289" s="63"/>
      <c r="F289" s="63"/>
      <c r="G289" s="65" t="s">
        <v>615</v>
      </c>
      <c r="H289" s="66"/>
      <c r="I289" s="66"/>
    </row>
    <row r="290" spans="1:9" ht="27">
      <c r="A290" s="63"/>
      <c r="B290" s="63"/>
      <c r="C290" s="63"/>
      <c r="D290" s="63"/>
      <c r="E290" s="63"/>
      <c r="F290" s="63"/>
      <c r="G290" s="65" t="s">
        <v>616</v>
      </c>
      <c r="H290" s="66"/>
      <c r="I290" s="66"/>
    </row>
    <row r="291" spans="1:9" ht="25.15" customHeight="1">
      <c r="A291" s="63"/>
      <c r="B291" s="63"/>
      <c r="C291" s="63"/>
      <c r="D291" s="63"/>
      <c r="E291" s="63"/>
      <c r="F291" s="63"/>
      <c r="G291" s="65" t="s">
        <v>253</v>
      </c>
      <c r="H291" s="66"/>
      <c r="I291" s="66"/>
    </row>
    <row r="292" spans="1:9" ht="25.15" customHeight="1">
      <c r="A292" s="63"/>
      <c r="B292" s="63"/>
      <c r="C292" s="63"/>
      <c r="D292" s="63"/>
      <c r="E292" s="63"/>
      <c r="F292" s="63"/>
      <c r="G292" s="65" t="s">
        <v>182</v>
      </c>
      <c r="H292" s="66"/>
      <c r="I292" s="66"/>
    </row>
    <row r="293" spans="1:9" ht="25.15" customHeight="1">
      <c r="A293" s="63"/>
      <c r="B293" s="63"/>
      <c r="C293" s="63"/>
      <c r="D293" s="63"/>
      <c r="E293" s="63"/>
      <c r="F293" s="63"/>
      <c r="G293" s="65" t="s">
        <v>254</v>
      </c>
      <c r="H293" s="66"/>
      <c r="I293" s="66"/>
    </row>
    <row r="294" spans="1:9" ht="25.15" customHeight="1">
      <c r="A294" s="63"/>
      <c r="B294" s="63"/>
      <c r="C294" s="63"/>
      <c r="D294" s="63"/>
      <c r="E294" s="63"/>
      <c r="F294" s="63"/>
      <c r="G294" s="65" t="s">
        <v>617</v>
      </c>
      <c r="H294" s="66"/>
      <c r="I294" s="66"/>
    </row>
    <row r="295" spans="1:9" ht="25.15" customHeight="1">
      <c r="A295" s="63"/>
      <c r="B295" s="63"/>
      <c r="C295" s="63"/>
      <c r="D295" s="63"/>
      <c r="E295" s="63"/>
      <c r="F295" s="63"/>
      <c r="G295" s="65" t="s">
        <v>618</v>
      </c>
      <c r="H295" s="66"/>
      <c r="I295" s="66"/>
    </row>
    <row r="296" spans="1:9" ht="25.15" customHeight="1">
      <c r="A296" s="63"/>
      <c r="B296" s="63"/>
      <c r="C296" s="63"/>
      <c r="D296" s="63"/>
      <c r="E296" s="63"/>
      <c r="F296" s="63"/>
      <c r="G296" s="65" t="s">
        <v>255</v>
      </c>
      <c r="H296" s="66"/>
      <c r="I296" s="66"/>
    </row>
    <row r="297" spans="1:9" ht="25.15" customHeight="1">
      <c r="A297" s="63"/>
      <c r="B297" s="63"/>
      <c r="C297" s="63"/>
      <c r="D297" s="68"/>
      <c r="E297" s="68"/>
      <c r="F297" s="68"/>
      <c r="G297" s="65" t="s">
        <v>619</v>
      </c>
      <c r="H297" s="66"/>
      <c r="I297" s="66"/>
    </row>
    <row r="298" spans="1:9" ht="25.15" customHeight="1">
      <c r="A298" s="63"/>
      <c r="B298" s="63"/>
      <c r="C298" s="63"/>
      <c r="D298" s="64" t="s">
        <v>183</v>
      </c>
      <c r="E298" s="64"/>
      <c r="F298" s="64"/>
      <c r="G298" s="65" t="s">
        <v>620</v>
      </c>
      <c r="H298" s="66"/>
      <c r="I298" s="66"/>
    </row>
    <row r="299" spans="1:9" ht="25.15" customHeight="1">
      <c r="A299" s="63"/>
      <c r="B299" s="63"/>
      <c r="C299" s="68"/>
      <c r="D299" s="68"/>
      <c r="E299" s="68"/>
      <c r="F299" s="68"/>
      <c r="G299" s="65" t="s">
        <v>621</v>
      </c>
      <c r="H299" s="66"/>
      <c r="I299" s="66"/>
    </row>
    <row r="300" spans="1:9" ht="25.15" customHeight="1">
      <c r="A300" s="63"/>
      <c r="B300" s="63"/>
      <c r="C300" s="64" t="s">
        <v>628</v>
      </c>
      <c r="D300" s="64" t="s">
        <v>181</v>
      </c>
      <c r="E300" s="64"/>
      <c r="F300" s="64"/>
      <c r="G300" s="65" t="s">
        <v>622</v>
      </c>
      <c r="H300" s="66"/>
      <c r="I300" s="66"/>
    </row>
    <row r="301" spans="1:9" ht="25.15" customHeight="1">
      <c r="A301" s="63"/>
      <c r="B301" s="63"/>
      <c r="C301" s="63"/>
      <c r="D301" s="63"/>
      <c r="E301" s="63"/>
      <c r="F301" s="63"/>
      <c r="G301" s="65" t="s">
        <v>623</v>
      </c>
      <c r="H301" s="66"/>
      <c r="I301" s="66"/>
    </row>
    <row r="302" spans="1:9" ht="27">
      <c r="A302" s="63"/>
      <c r="B302" s="63"/>
      <c r="C302" s="63"/>
      <c r="D302" s="63"/>
      <c r="E302" s="63"/>
      <c r="F302" s="63"/>
      <c r="G302" s="65" t="s">
        <v>624</v>
      </c>
      <c r="H302" s="66"/>
      <c r="I302" s="66"/>
    </row>
    <row r="303" spans="1:9">
      <c r="A303" s="63"/>
      <c r="B303" s="63"/>
      <c r="C303" s="63"/>
      <c r="D303" s="63"/>
      <c r="E303" s="63"/>
      <c r="F303" s="63"/>
      <c r="G303" s="65" t="s">
        <v>625</v>
      </c>
      <c r="H303" s="66"/>
      <c r="I303" s="66"/>
    </row>
    <row r="304" spans="1:9">
      <c r="A304" s="63"/>
      <c r="B304" s="63"/>
      <c r="C304" s="68"/>
      <c r="D304" s="68"/>
      <c r="E304" s="68"/>
      <c r="F304" s="68"/>
      <c r="G304" s="65" t="s">
        <v>626</v>
      </c>
      <c r="H304" s="66"/>
      <c r="I304" s="66"/>
    </row>
    <row r="305" spans="1:9" ht="25.15" customHeight="1">
      <c r="A305" s="63"/>
      <c r="B305" s="63"/>
      <c r="C305" s="64" t="s">
        <v>629</v>
      </c>
      <c r="D305" s="64"/>
      <c r="E305" s="64"/>
      <c r="F305" s="64"/>
      <c r="G305" s="65" t="s">
        <v>630</v>
      </c>
      <c r="H305" s="66"/>
      <c r="I305" s="66"/>
    </row>
    <row r="306" spans="1:9" ht="27">
      <c r="A306" s="63"/>
      <c r="B306" s="63"/>
      <c r="C306" s="64" t="s">
        <v>636</v>
      </c>
      <c r="D306" s="64"/>
      <c r="E306" s="64"/>
      <c r="F306" s="64"/>
      <c r="G306" s="65" t="s">
        <v>631</v>
      </c>
      <c r="H306" s="66"/>
      <c r="I306" s="66"/>
    </row>
    <row r="307" spans="1:9">
      <c r="A307" s="63"/>
      <c r="B307" s="63"/>
      <c r="C307" s="68"/>
      <c r="D307" s="68"/>
      <c r="E307" s="68"/>
      <c r="F307" s="68"/>
      <c r="G307" s="65" t="s">
        <v>632</v>
      </c>
      <c r="H307" s="66"/>
      <c r="I307" s="66"/>
    </row>
    <row r="308" spans="1:9" ht="25.15" customHeight="1">
      <c r="A308" s="63"/>
      <c r="B308" s="63"/>
      <c r="C308" s="64" t="s">
        <v>637</v>
      </c>
      <c r="D308" s="64"/>
      <c r="E308" s="64"/>
      <c r="F308" s="64"/>
      <c r="G308" s="65" t="s">
        <v>633</v>
      </c>
      <c r="H308" s="66"/>
      <c r="I308" s="66"/>
    </row>
    <row r="309" spans="1:9" ht="27">
      <c r="A309" s="63"/>
      <c r="B309" s="63"/>
      <c r="C309" s="63"/>
      <c r="D309" s="63"/>
      <c r="E309" s="63"/>
      <c r="F309" s="63"/>
      <c r="G309" s="65" t="s">
        <v>634</v>
      </c>
      <c r="H309" s="66"/>
      <c r="I309" s="66"/>
    </row>
    <row r="310" spans="1:9" ht="27">
      <c r="A310" s="63"/>
      <c r="B310" s="68"/>
      <c r="C310" s="68"/>
      <c r="D310" s="68"/>
      <c r="E310" s="68"/>
      <c r="F310" s="68"/>
      <c r="G310" s="65" t="s">
        <v>635</v>
      </c>
      <c r="H310" s="66"/>
      <c r="I310" s="66"/>
    </row>
    <row r="311" spans="1:9">
      <c r="A311" s="63"/>
      <c r="B311" s="63"/>
      <c r="C311" s="64" t="s">
        <v>638</v>
      </c>
      <c r="D311" s="64" t="s">
        <v>639</v>
      </c>
      <c r="E311" s="64"/>
      <c r="F311" s="64"/>
      <c r="G311" s="65" t="s">
        <v>640</v>
      </c>
      <c r="H311" s="66"/>
      <c r="I311" s="66"/>
    </row>
    <row r="312" spans="1:9" ht="27">
      <c r="A312" s="63"/>
      <c r="B312" s="63"/>
      <c r="C312" s="63"/>
      <c r="D312" s="63"/>
      <c r="E312" s="63"/>
      <c r="F312" s="63"/>
      <c r="G312" s="65" t="s">
        <v>641</v>
      </c>
      <c r="H312" s="66"/>
      <c r="I312" s="66"/>
    </row>
    <row r="313" spans="1:9">
      <c r="A313" s="63"/>
      <c r="B313" s="63"/>
      <c r="C313" s="63"/>
      <c r="D313" s="63"/>
      <c r="E313" s="63"/>
      <c r="F313" s="63"/>
      <c r="G313" s="65" t="s">
        <v>642</v>
      </c>
      <c r="H313" s="66"/>
      <c r="I313" s="66"/>
    </row>
    <row r="314" spans="1:9" ht="25.15" customHeight="1">
      <c r="A314" s="63"/>
      <c r="B314" s="63"/>
      <c r="C314" s="63"/>
      <c r="D314" s="63"/>
      <c r="E314" s="63"/>
      <c r="F314" s="63"/>
      <c r="G314" s="65" t="s">
        <v>643</v>
      </c>
      <c r="H314" s="66"/>
      <c r="I314" s="66"/>
    </row>
    <row r="315" spans="1:9" ht="25.15" customHeight="1">
      <c r="A315" s="63"/>
      <c r="B315" s="63"/>
      <c r="C315" s="63"/>
      <c r="D315" s="63"/>
      <c r="E315" s="63"/>
      <c r="F315" s="63"/>
      <c r="G315" s="65" t="s">
        <v>644</v>
      </c>
      <c r="H315" s="66"/>
      <c r="I315" s="66"/>
    </row>
    <row r="316" spans="1:9" ht="25.15" customHeight="1">
      <c r="A316" s="63"/>
      <c r="B316" s="63"/>
      <c r="C316" s="63"/>
      <c r="D316" s="63"/>
      <c r="E316" s="63"/>
      <c r="F316" s="63"/>
      <c r="G316" s="65" t="s">
        <v>645</v>
      </c>
      <c r="H316" s="66"/>
      <c r="I316" s="66"/>
    </row>
    <row r="317" spans="1:9" ht="25.15" customHeight="1">
      <c r="A317" s="63"/>
      <c r="B317" s="63"/>
      <c r="C317" s="63"/>
      <c r="D317" s="63"/>
      <c r="E317" s="63"/>
      <c r="F317" s="63"/>
      <c r="G317" s="65" t="s">
        <v>646</v>
      </c>
      <c r="H317" s="66"/>
      <c r="I317" s="66"/>
    </row>
    <row r="318" spans="1:9" ht="25.15" customHeight="1">
      <c r="A318" s="63"/>
      <c r="B318" s="63"/>
      <c r="C318" s="63"/>
      <c r="D318" s="63"/>
      <c r="E318" s="63"/>
      <c r="F318" s="63"/>
      <c r="G318" s="65" t="s">
        <v>647</v>
      </c>
      <c r="H318" s="66"/>
      <c r="I318" s="66"/>
    </row>
    <row r="319" spans="1:9" ht="25.15" customHeight="1">
      <c r="A319" s="63"/>
      <c r="B319" s="63"/>
      <c r="C319" s="63"/>
      <c r="D319" s="63"/>
      <c r="E319" s="63"/>
      <c r="F319" s="63"/>
      <c r="G319" s="65" t="s">
        <v>648</v>
      </c>
      <c r="H319" s="66"/>
      <c r="I319" s="66"/>
    </row>
    <row r="320" spans="1:9" ht="25.15" customHeight="1">
      <c r="A320" s="63"/>
      <c r="B320" s="63"/>
      <c r="C320" s="63"/>
      <c r="D320" s="68"/>
      <c r="E320" s="68"/>
      <c r="F320" s="68"/>
      <c r="G320" s="65" t="s">
        <v>649</v>
      </c>
      <c r="H320" s="66"/>
      <c r="I320" s="66"/>
    </row>
    <row r="321" spans="1:9" ht="27">
      <c r="A321" s="63"/>
      <c r="B321" s="63"/>
      <c r="C321" s="63"/>
      <c r="D321" s="64" t="s">
        <v>652</v>
      </c>
      <c r="E321" s="64"/>
      <c r="F321" s="64"/>
      <c r="G321" s="65" t="s">
        <v>650</v>
      </c>
      <c r="H321" s="66"/>
      <c r="I321" s="66"/>
    </row>
    <row r="322" spans="1:9" ht="25.15" customHeight="1">
      <c r="A322" s="63"/>
      <c r="B322" s="63"/>
      <c r="C322" s="63"/>
      <c r="D322" s="68"/>
      <c r="E322" s="68"/>
      <c r="F322" s="68"/>
      <c r="G322" s="65" t="s">
        <v>651</v>
      </c>
      <c r="H322" s="66"/>
      <c r="I322" s="66"/>
    </row>
    <row r="323" spans="1:9" ht="27">
      <c r="A323" s="63"/>
      <c r="B323" s="63"/>
      <c r="C323" s="63"/>
      <c r="D323" s="64" t="s">
        <v>653</v>
      </c>
      <c r="E323" s="64" t="s">
        <v>654</v>
      </c>
      <c r="F323" s="64"/>
      <c r="G323" s="65" t="s">
        <v>655</v>
      </c>
      <c r="H323" s="66"/>
      <c r="I323" s="66"/>
    </row>
    <row r="324" spans="1:9" ht="27">
      <c r="A324" s="63"/>
      <c r="B324" s="63"/>
      <c r="C324" s="63"/>
      <c r="D324" s="63"/>
      <c r="E324" s="63"/>
      <c r="F324" s="63"/>
      <c r="G324" s="65" t="s">
        <v>656</v>
      </c>
      <c r="H324" s="66"/>
      <c r="I324" s="66"/>
    </row>
    <row r="325" spans="1:9">
      <c r="A325" s="63"/>
      <c r="B325" s="63"/>
      <c r="C325" s="63"/>
      <c r="D325" s="63"/>
      <c r="E325" s="63"/>
      <c r="F325" s="63"/>
      <c r="G325" s="65" t="s">
        <v>657</v>
      </c>
      <c r="H325" s="66"/>
      <c r="I325" s="66"/>
    </row>
    <row r="326" spans="1:9" ht="67.5">
      <c r="A326" s="63"/>
      <c r="B326" s="63"/>
      <c r="C326" s="63"/>
      <c r="D326" s="63"/>
      <c r="E326" s="64" t="s">
        <v>658</v>
      </c>
      <c r="F326" s="64"/>
      <c r="G326" s="65" t="s">
        <v>659</v>
      </c>
      <c r="H326" s="66"/>
      <c r="I326" s="66"/>
    </row>
    <row r="327" spans="1:9" ht="25.15" customHeight="1">
      <c r="A327" s="63"/>
      <c r="B327" s="63"/>
      <c r="C327" s="63"/>
      <c r="D327" s="63"/>
      <c r="E327" s="64" t="s">
        <v>660</v>
      </c>
      <c r="F327" s="64"/>
      <c r="G327" s="65" t="s">
        <v>1406</v>
      </c>
      <c r="H327" s="66"/>
      <c r="I327" s="66"/>
    </row>
    <row r="328" spans="1:9" ht="25.15" customHeight="1">
      <c r="A328" s="63"/>
      <c r="B328" s="63"/>
      <c r="C328" s="63"/>
      <c r="D328" s="63"/>
      <c r="E328" s="63"/>
      <c r="F328" s="63"/>
      <c r="G328" s="65" t="s">
        <v>1407</v>
      </c>
      <c r="H328" s="66"/>
      <c r="I328" s="66"/>
    </row>
    <row r="329" spans="1:9" ht="25.15" customHeight="1">
      <c r="A329" s="63"/>
      <c r="B329" s="63"/>
      <c r="C329" s="63"/>
      <c r="D329" s="63"/>
      <c r="E329" s="63"/>
      <c r="F329" s="63"/>
      <c r="G329" s="65" t="s">
        <v>661</v>
      </c>
      <c r="H329" s="66"/>
      <c r="I329" s="66"/>
    </row>
    <row r="330" spans="1:9" ht="27">
      <c r="A330" s="63"/>
      <c r="B330" s="63"/>
      <c r="C330" s="63"/>
      <c r="D330" s="64" t="s">
        <v>662</v>
      </c>
      <c r="E330" s="64"/>
      <c r="F330" s="64"/>
      <c r="G330" s="65" t="s">
        <v>1290</v>
      </c>
      <c r="H330" s="66"/>
      <c r="I330" s="66"/>
    </row>
    <row r="331" spans="1:9" ht="25.15" customHeight="1">
      <c r="A331" s="63"/>
      <c r="B331" s="63"/>
      <c r="C331" s="63"/>
      <c r="D331" s="63"/>
      <c r="E331" s="64" t="s">
        <v>663</v>
      </c>
      <c r="F331" s="64"/>
      <c r="G331" s="65" t="s">
        <v>664</v>
      </c>
      <c r="H331" s="66"/>
      <c r="I331" s="66"/>
    </row>
    <row r="332" spans="1:9" ht="25.15" customHeight="1">
      <c r="A332" s="63"/>
      <c r="B332" s="63"/>
      <c r="C332" s="63"/>
      <c r="D332" s="63"/>
      <c r="E332" s="64" t="s">
        <v>665</v>
      </c>
      <c r="F332" s="64"/>
      <c r="G332" s="65" t="s">
        <v>666</v>
      </c>
      <c r="H332" s="66"/>
      <c r="I332" s="66"/>
    </row>
    <row r="333" spans="1:9" ht="25.15" customHeight="1">
      <c r="A333" s="63"/>
      <c r="B333" s="63"/>
      <c r="C333" s="63"/>
      <c r="D333" s="63"/>
      <c r="E333" s="63"/>
      <c r="F333" s="63"/>
      <c r="G333" s="65" t="s">
        <v>667</v>
      </c>
      <c r="H333" s="66"/>
      <c r="I333" s="66"/>
    </row>
    <row r="334" spans="1:9" ht="25.15" customHeight="1">
      <c r="A334" s="63"/>
      <c r="B334" s="63"/>
      <c r="C334" s="63"/>
      <c r="D334" s="63"/>
      <c r="E334" s="63"/>
      <c r="F334" s="63"/>
      <c r="G334" s="65" t="s">
        <v>668</v>
      </c>
      <c r="H334" s="66"/>
      <c r="I334" s="66"/>
    </row>
    <row r="335" spans="1:9" ht="25.15" customHeight="1">
      <c r="A335" s="63"/>
      <c r="B335" s="63"/>
      <c r="C335" s="63"/>
      <c r="D335" s="68"/>
      <c r="E335" s="68"/>
      <c r="F335" s="68"/>
      <c r="G335" s="65" t="s">
        <v>669</v>
      </c>
      <c r="H335" s="66"/>
      <c r="I335" s="66"/>
    </row>
    <row r="336" spans="1:9">
      <c r="A336" s="63"/>
      <c r="B336" s="63"/>
      <c r="C336" s="63"/>
      <c r="D336" s="64" t="s">
        <v>670</v>
      </c>
      <c r="E336" s="64"/>
      <c r="F336" s="64"/>
      <c r="G336" s="65" t="s">
        <v>671</v>
      </c>
      <c r="H336" s="66"/>
      <c r="I336" s="66"/>
    </row>
    <row r="337" spans="1:9" ht="27">
      <c r="A337" s="63"/>
      <c r="B337" s="63"/>
      <c r="C337" s="63"/>
      <c r="D337" s="64" t="s">
        <v>672</v>
      </c>
      <c r="E337" s="64"/>
      <c r="F337" s="64"/>
      <c r="G337" s="65" t="s">
        <v>673</v>
      </c>
      <c r="H337" s="66"/>
      <c r="I337" s="66"/>
    </row>
    <row r="338" spans="1:9">
      <c r="A338" s="63"/>
      <c r="B338" s="63"/>
      <c r="C338" s="63"/>
      <c r="D338" s="64" t="s">
        <v>674</v>
      </c>
      <c r="E338" s="64" t="s">
        <v>675</v>
      </c>
      <c r="F338" s="64"/>
      <c r="G338" s="65" t="s">
        <v>676</v>
      </c>
      <c r="H338" s="66"/>
      <c r="I338" s="66"/>
    </row>
    <row r="339" spans="1:9">
      <c r="A339" s="63"/>
      <c r="B339" s="63"/>
      <c r="C339" s="63"/>
      <c r="D339" s="63"/>
      <c r="E339" s="63"/>
      <c r="F339" s="63"/>
      <c r="G339" s="65" t="s">
        <v>677</v>
      </c>
      <c r="H339" s="66"/>
      <c r="I339" s="66"/>
    </row>
    <row r="340" spans="1:9">
      <c r="A340" s="63"/>
      <c r="B340" s="63"/>
      <c r="C340" s="63"/>
      <c r="D340" s="63"/>
      <c r="E340" s="63"/>
      <c r="F340" s="63"/>
      <c r="G340" s="65" t="s">
        <v>678</v>
      </c>
      <c r="H340" s="66"/>
      <c r="I340" s="66"/>
    </row>
    <row r="341" spans="1:9">
      <c r="A341" s="63"/>
      <c r="B341" s="63"/>
      <c r="C341" s="63"/>
      <c r="D341" s="63"/>
      <c r="E341" s="63"/>
      <c r="F341" s="63"/>
      <c r="G341" s="65" t="s">
        <v>679</v>
      </c>
      <c r="H341" s="66"/>
      <c r="I341" s="66"/>
    </row>
    <row r="342" spans="1:9">
      <c r="A342" s="63"/>
      <c r="B342" s="63"/>
      <c r="C342" s="63"/>
      <c r="D342" s="63"/>
      <c r="E342" s="63"/>
      <c r="F342" s="63"/>
      <c r="G342" s="65" t="s">
        <v>680</v>
      </c>
      <c r="H342" s="66"/>
      <c r="I342" s="66"/>
    </row>
    <row r="343" spans="1:9" ht="27">
      <c r="A343" s="63"/>
      <c r="B343" s="63"/>
      <c r="C343" s="63"/>
      <c r="D343" s="63"/>
      <c r="E343" s="64" t="s">
        <v>681</v>
      </c>
      <c r="F343" s="64"/>
      <c r="G343" s="65" t="s">
        <v>682</v>
      </c>
      <c r="H343" s="66"/>
      <c r="I343" s="66"/>
    </row>
    <row r="344" spans="1:9" ht="25.15" customHeight="1">
      <c r="A344" s="63"/>
      <c r="B344" s="63"/>
      <c r="C344" s="63"/>
      <c r="D344" s="63"/>
      <c r="E344" s="64" t="s">
        <v>683</v>
      </c>
      <c r="F344" s="64"/>
      <c r="G344" s="65" t="s">
        <v>365</v>
      </c>
      <c r="H344" s="66"/>
      <c r="I344" s="66"/>
    </row>
    <row r="345" spans="1:9" ht="12" customHeight="1">
      <c r="A345" s="63"/>
      <c r="B345" s="63"/>
      <c r="C345" s="63"/>
      <c r="D345" s="64" t="s">
        <v>684</v>
      </c>
      <c r="E345" s="64" t="s">
        <v>685</v>
      </c>
      <c r="F345" s="64"/>
      <c r="G345" s="65" t="s">
        <v>686</v>
      </c>
      <c r="H345" s="66"/>
      <c r="I345" s="66"/>
    </row>
    <row r="346" spans="1:9">
      <c r="A346" s="63"/>
      <c r="B346" s="63"/>
      <c r="C346" s="63"/>
      <c r="D346" s="63"/>
      <c r="E346" s="63"/>
      <c r="F346" s="63"/>
      <c r="G346" s="65" t="s">
        <v>687</v>
      </c>
      <c r="H346" s="66"/>
      <c r="I346" s="66"/>
    </row>
    <row r="347" spans="1:9" ht="27">
      <c r="A347" s="63"/>
      <c r="B347" s="63"/>
      <c r="C347" s="63"/>
      <c r="D347" s="63"/>
      <c r="E347" s="63"/>
      <c r="F347" s="63"/>
      <c r="G347" s="65" t="s">
        <v>688</v>
      </c>
      <c r="H347" s="66"/>
      <c r="I347" s="66"/>
    </row>
    <row r="348" spans="1:9" ht="25.15" customHeight="1">
      <c r="A348" s="63"/>
      <c r="B348" s="63"/>
      <c r="C348" s="63"/>
      <c r="D348" s="63"/>
      <c r="E348" s="63"/>
      <c r="F348" s="63"/>
      <c r="G348" s="65" t="s">
        <v>689</v>
      </c>
      <c r="H348" s="66"/>
      <c r="I348" s="66"/>
    </row>
    <row r="349" spans="1:9" ht="25.15" customHeight="1">
      <c r="A349" s="63"/>
      <c r="B349" s="63"/>
      <c r="C349" s="63"/>
      <c r="D349" s="63"/>
      <c r="E349" s="63"/>
      <c r="F349" s="63"/>
      <c r="G349" s="65" t="s">
        <v>690</v>
      </c>
      <c r="H349" s="66"/>
      <c r="I349" s="66"/>
    </row>
    <row r="350" spans="1:9" ht="25.15" customHeight="1">
      <c r="A350" s="63"/>
      <c r="B350" s="63"/>
      <c r="C350" s="63"/>
      <c r="D350" s="63"/>
      <c r="E350" s="64" t="s">
        <v>691</v>
      </c>
      <c r="F350" s="64"/>
      <c r="G350" s="65" t="s">
        <v>692</v>
      </c>
      <c r="H350" s="66"/>
      <c r="I350" s="66"/>
    </row>
    <row r="351" spans="1:9" ht="25.15" customHeight="1">
      <c r="A351" s="63"/>
      <c r="B351" s="63"/>
      <c r="C351" s="63"/>
      <c r="D351" s="63"/>
      <c r="E351" s="63"/>
      <c r="F351" s="63"/>
      <c r="G351" s="65" t="s">
        <v>693</v>
      </c>
      <c r="H351" s="66"/>
      <c r="I351" s="66"/>
    </row>
    <row r="352" spans="1:9" ht="25.15" customHeight="1">
      <c r="A352" s="63"/>
      <c r="B352" s="63"/>
      <c r="C352" s="63"/>
      <c r="D352" s="64" t="s">
        <v>694</v>
      </c>
      <c r="E352" s="64"/>
      <c r="F352" s="64"/>
      <c r="G352" s="65" t="s">
        <v>1400</v>
      </c>
      <c r="H352" s="66"/>
      <c r="I352" s="66"/>
    </row>
    <row r="353" spans="1:9" ht="25.15" customHeight="1">
      <c r="A353" s="63"/>
      <c r="B353" s="63"/>
      <c r="C353" s="63"/>
      <c r="D353" s="63"/>
      <c r="E353" s="63"/>
      <c r="F353" s="63"/>
      <c r="G353" s="65" t="s">
        <v>695</v>
      </c>
      <c r="H353" s="66"/>
      <c r="I353" s="66"/>
    </row>
    <row r="354" spans="1:9" ht="25.15" customHeight="1">
      <c r="A354" s="63"/>
      <c r="B354" s="63"/>
      <c r="C354" s="63"/>
      <c r="D354" s="63"/>
      <c r="E354" s="63"/>
      <c r="F354" s="63"/>
      <c r="G354" s="65" t="s">
        <v>696</v>
      </c>
      <c r="H354" s="66"/>
      <c r="I354" s="66"/>
    </row>
    <row r="355" spans="1:9" ht="25.15" customHeight="1">
      <c r="A355" s="63"/>
      <c r="B355" s="63"/>
      <c r="C355" s="63"/>
      <c r="D355" s="63"/>
      <c r="E355" s="63"/>
      <c r="F355" s="63"/>
      <c r="G355" s="65" t="s">
        <v>697</v>
      </c>
      <c r="H355" s="66"/>
      <c r="I355" s="66"/>
    </row>
    <row r="356" spans="1:9" ht="25.15" customHeight="1">
      <c r="A356" s="63"/>
      <c r="B356" s="63"/>
      <c r="C356" s="63"/>
      <c r="D356" s="63"/>
      <c r="E356" s="63"/>
      <c r="F356" s="63"/>
      <c r="G356" s="65" t="s">
        <v>698</v>
      </c>
      <c r="H356" s="66"/>
      <c r="I356" s="66"/>
    </row>
    <row r="357" spans="1:9" ht="25.15" customHeight="1">
      <c r="A357" s="63"/>
      <c r="B357" s="63"/>
      <c r="C357" s="63"/>
      <c r="D357" s="63"/>
      <c r="E357" s="63"/>
      <c r="F357" s="63"/>
      <c r="G357" s="65" t="s">
        <v>699</v>
      </c>
      <c r="H357" s="66"/>
      <c r="I357" s="66"/>
    </row>
    <row r="358" spans="1:9" ht="25.15" customHeight="1">
      <c r="A358" s="63"/>
      <c r="B358" s="63"/>
      <c r="C358" s="63"/>
      <c r="D358" s="63"/>
      <c r="E358" s="63"/>
      <c r="F358" s="63"/>
      <c r="G358" s="65" t="s">
        <v>700</v>
      </c>
      <c r="H358" s="66"/>
      <c r="I358" s="66"/>
    </row>
    <row r="359" spans="1:9">
      <c r="A359" s="63"/>
      <c r="B359" s="63"/>
      <c r="C359" s="63"/>
      <c r="D359" s="68"/>
      <c r="E359" s="68"/>
      <c r="F359" s="68"/>
      <c r="G359" s="65" t="s">
        <v>1408</v>
      </c>
      <c r="H359" s="66"/>
      <c r="I359" s="66"/>
    </row>
    <row r="360" spans="1:9" ht="40.5">
      <c r="A360" s="63"/>
      <c r="B360" s="63"/>
      <c r="C360" s="63"/>
      <c r="D360" s="64" t="s">
        <v>701</v>
      </c>
      <c r="E360" s="64"/>
      <c r="F360" s="64"/>
      <c r="G360" s="322" t="s">
        <v>702</v>
      </c>
      <c r="H360" s="66"/>
      <c r="I360" s="66"/>
    </row>
    <row r="361" spans="1:9" ht="27">
      <c r="A361" s="63"/>
      <c r="B361" s="63"/>
      <c r="C361" s="63"/>
      <c r="D361" s="64" t="s">
        <v>703</v>
      </c>
      <c r="E361" s="64" t="s">
        <v>704</v>
      </c>
      <c r="F361" s="64"/>
      <c r="G361" s="65" t="s">
        <v>705</v>
      </c>
      <c r="H361" s="66"/>
      <c r="I361" s="66"/>
    </row>
    <row r="362" spans="1:9" ht="27">
      <c r="A362" s="63"/>
      <c r="B362" s="63"/>
      <c r="C362" s="63"/>
      <c r="D362" s="63"/>
      <c r="E362" s="64" t="s">
        <v>706</v>
      </c>
      <c r="F362" s="64"/>
      <c r="G362" s="65" t="s">
        <v>708</v>
      </c>
      <c r="H362" s="66"/>
      <c r="I362" s="66"/>
    </row>
    <row r="363" spans="1:9" ht="25.15" customHeight="1">
      <c r="A363" s="63"/>
      <c r="B363" s="63"/>
      <c r="C363" s="63"/>
      <c r="D363" s="63"/>
      <c r="E363" s="63"/>
      <c r="F363" s="63"/>
      <c r="G363" s="65" t="s">
        <v>707</v>
      </c>
      <c r="H363" s="66"/>
      <c r="I363" s="66"/>
    </row>
    <row r="364" spans="1:9" ht="25.15" customHeight="1">
      <c r="A364" s="63"/>
      <c r="B364" s="63"/>
      <c r="C364" s="63"/>
      <c r="D364" s="63"/>
      <c r="E364" s="63"/>
      <c r="F364" s="63"/>
      <c r="G364" s="65" t="s">
        <v>1289</v>
      </c>
      <c r="H364" s="66"/>
      <c r="I364" s="66"/>
    </row>
    <row r="365" spans="1:9" ht="27">
      <c r="A365" s="63"/>
      <c r="B365" s="63"/>
      <c r="C365" s="63"/>
      <c r="D365" s="63"/>
      <c r="E365" s="63"/>
      <c r="F365" s="63"/>
      <c r="G365" s="65" t="s">
        <v>1288</v>
      </c>
      <c r="H365" s="66"/>
      <c r="I365" s="66"/>
    </row>
    <row r="366" spans="1:9" ht="25.15" customHeight="1">
      <c r="A366" s="63"/>
      <c r="B366" s="63"/>
      <c r="C366" s="63"/>
      <c r="D366" s="64" t="s">
        <v>709</v>
      </c>
      <c r="E366" s="64" t="s">
        <v>710</v>
      </c>
      <c r="F366" s="64"/>
      <c r="G366" s="65" t="s">
        <v>260</v>
      </c>
      <c r="H366" s="66"/>
      <c r="I366" s="66"/>
    </row>
    <row r="367" spans="1:9" ht="25.15" customHeight="1">
      <c r="A367" s="63"/>
      <c r="B367" s="63"/>
      <c r="C367" s="63"/>
      <c r="D367" s="63"/>
      <c r="E367" s="63"/>
      <c r="F367" s="63"/>
      <c r="G367" s="65" t="s">
        <v>711</v>
      </c>
      <c r="H367" s="66"/>
      <c r="I367" s="66"/>
    </row>
    <row r="368" spans="1:9" ht="25.15" customHeight="1">
      <c r="A368" s="63"/>
      <c r="B368" s="63"/>
      <c r="C368" s="63"/>
      <c r="D368" s="63"/>
      <c r="E368" s="63"/>
      <c r="F368" s="63"/>
      <c r="G368" s="65" t="s">
        <v>226</v>
      </c>
      <c r="H368" s="66"/>
      <c r="I368" s="66"/>
    </row>
    <row r="369" spans="1:9" ht="25.15" customHeight="1">
      <c r="A369" s="63"/>
      <c r="B369" s="63"/>
      <c r="C369" s="63"/>
      <c r="D369" s="63"/>
      <c r="E369" s="63"/>
      <c r="F369" s="63"/>
      <c r="G369" s="65" t="s">
        <v>1401</v>
      </c>
      <c r="H369" s="66"/>
      <c r="I369" s="66"/>
    </row>
    <row r="370" spans="1:9" ht="25.15" customHeight="1">
      <c r="A370" s="63"/>
      <c r="B370" s="63"/>
      <c r="C370" s="63"/>
      <c r="D370" s="63"/>
      <c r="E370" s="63"/>
      <c r="F370" s="63"/>
      <c r="G370" s="65" t="s">
        <v>1402</v>
      </c>
      <c r="H370" s="66"/>
      <c r="I370" s="66"/>
    </row>
    <row r="371" spans="1:9" ht="25.15" customHeight="1">
      <c r="A371" s="63"/>
      <c r="B371" s="63"/>
      <c r="C371" s="63"/>
      <c r="D371" s="63"/>
      <c r="E371" s="63"/>
      <c r="F371" s="63"/>
      <c r="G371" s="65" t="s">
        <v>579</v>
      </c>
      <c r="H371" s="66"/>
      <c r="I371" s="66"/>
    </row>
    <row r="372" spans="1:9" ht="40.5">
      <c r="A372" s="63"/>
      <c r="B372" s="63"/>
      <c r="C372" s="63"/>
      <c r="D372" s="63"/>
      <c r="E372" s="64" t="s">
        <v>712</v>
      </c>
      <c r="F372" s="64"/>
      <c r="G372" s="65" t="s">
        <v>713</v>
      </c>
      <c r="H372" s="66"/>
      <c r="I372" s="66"/>
    </row>
    <row r="373" spans="1:9" ht="40.5">
      <c r="A373" s="63"/>
      <c r="B373" s="63"/>
      <c r="C373" s="63"/>
      <c r="D373" s="63"/>
      <c r="E373" s="63"/>
      <c r="F373" s="63"/>
      <c r="G373" s="65" t="s">
        <v>714</v>
      </c>
      <c r="H373" s="66"/>
      <c r="I373" s="66"/>
    </row>
    <row r="374" spans="1:9" ht="27">
      <c r="A374" s="63"/>
      <c r="B374" s="63"/>
      <c r="C374" s="63"/>
      <c r="D374" s="64" t="s">
        <v>715</v>
      </c>
      <c r="E374" s="64" t="s">
        <v>716</v>
      </c>
      <c r="F374" s="64"/>
      <c r="G374" s="65" t="s">
        <v>270</v>
      </c>
      <c r="H374" s="66"/>
      <c r="I374" s="66"/>
    </row>
    <row r="375" spans="1:9" ht="25.15" customHeight="1">
      <c r="A375" s="63"/>
      <c r="B375" s="63"/>
      <c r="C375" s="63"/>
      <c r="D375" s="63"/>
      <c r="E375" s="63"/>
      <c r="F375" s="63"/>
      <c r="G375" s="65" t="s">
        <v>717</v>
      </c>
      <c r="H375" s="66"/>
      <c r="I375" s="66"/>
    </row>
    <row r="376" spans="1:9" ht="25.15" customHeight="1">
      <c r="A376" s="63"/>
      <c r="B376" s="63"/>
      <c r="C376" s="63"/>
      <c r="D376" s="63"/>
      <c r="E376" s="63"/>
      <c r="F376" s="63"/>
      <c r="G376" s="65" t="s">
        <v>1403</v>
      </c>
      <c r="H376" s="66"/>
      <c r="I376" s="66"/>
    </row>
    <row r="377" spans="1:9" ht="25.15" customHeight="1">
      <c r="A377" s="63"/>
      <c r="B377" s="63"/>
      <c r="C377" s="63"/>
      <c r="D377" s="64" t="s">
        <v>718</v>
      </c>
      <c r="E377" s="64" t="s">
        <v>719</v>
      </c>
      <c r="F377" s="64"/>
      <c r="G377" s="65" t="s">
        <v>720</v>
      </c>
      <c r="H377" s="66"/>
      <c r="I377" s="66"/>
    </row>
    <row r="378" spans="1:9" ht="25.15" customHeight="1">
      <c r="A378" s="63"/>
      <c r="B378" s="63"/>
      <c r="C378" s="63"/>
      <c r="D378" s="63"/>
      <c r="E378" s="63"/>
      <c r="F378" s="63"/>
      <c r="G378" s="65" t="s">
        <v>721</v>
      </c>
      <c r="H378" s="66"/>
      <c r="I378" s="66"/>
    </row>
    <row r="379" spans="1:9" ht="27">
      <c r="A379" s="63"/>
      <c r="B379" s="64" t="s">
        <v>184</v>
      </c>
      <c r="C379" s="64" t="s">
        <v>185</v>
      </c>
      <c r="D379" s="64"/>
      <c r="E379" s="64"/>
      <c r="F379" s="64"/>
      <c r="G379" s="65" t="s">
        <v>722</v>
      </c>
      <c r="H379" s="66"/>
      <c r="I379" s="66"/>
    </row>
    <row r="380" spans="1:9" ht="25.15" customHeight="1">
      <c r="A380" s="63"/>
      <c r="B380" s="63"/>
      <c r="C380" s="63"/>
      <c r="D380" s="63"/>
      <c r="E380" s="63"/>
      <c r="F380" s="63"/>
      <c r="G380" s="65" t="s">
        <v>723</v>
      </c>
      <c r="H380" s="66"/>
      <c r="I380" s="66"/>
    </row>
    <row r="381" spans="1:9" ht="25.15" customHeight="1">
      <c r="A381" s="63"/>
      <c r="B381" s="63"/>
      <c r="C381" s="63"/>
      <c r="D381" s="63"/>
      <c r="E381" s="63"/>
      <c r="F381" s="63"/>
      <c r="G381" s="65" t="s">
        <v>724</v>
      </c>
      <c r="H381" s="66"/>
      <c r="I381" s="66"/>
    </row>
    <row r="382" spans="1:9" ht="27">
      <c r="A382" s="63"/>
      <c r="B382" s="63"/>
      <c r="C382" s="63"/>
      <c r="D382" s="63"/>
      <c r="E382" s="63"/>
      <c r="F382" s="63"/>
      <c r="G382" s="65" t="s">
        <v>725</v>
      </c>
      <c r="H382" s="66"/>
      <c r="I382" s="66"/>
    </row>
    <row r="383" spans="1:9" ht="25.15" customHeight="1">
      <c r="A383" s="63"/>
      <c r="B383" s="63"/>
      <c r="C383" s="63"/>
      <c r="D383" s="63"/>
      <c r="E383" s="63"/>
      <c r="F383" s="63"/>
      <c r="G383" s="65" t="s">
        <v>726</v>
      </c>
      <c r="H383" s="66"/>
      <c r="I383" s="66"/>
    </row>
    <row r="384" spans="1:9" ht="25.15" customHeight="1">
      <c r="A384" s="63"/>
      <c r="B384" s="63"/>
      <c r="C384" s="63"/>
      <c r="D384" s="63"/>
      <c r="E384" s="63"/>
      <c r="F384" s="63"/>
      <c r="G384" s="65" t="s">
        <v>727</v>
      </c>
      <c r="H384" s="66"/>
      <c r="I384" s="66"/>
    </row>
    <row r="385" spans="1:9">
      <c r="A385" s="63"/>
      <c r="B385" s="63"/>
      <c r="C385" s="68"/>
      <c r="D385" s="68"/>
      <c r="E385" s="68"/>
      <c r="F385" s="68"/>
      <c r="G385" s="65" t="s">
        <v>728</v>
      </c>
      <c r="H385" s="66"/>
      <c r="I385" s="66"/>
    </row>
    <row r="386" spans="1:9" ht="25.15" customHeight="1">
      <c r="A386" s="63"/>
      <c r="B386" s="63"/>
      <c r="C386" s="64" t="s">
        <v>186</v>
      </c>
      <c r="D386" s="64"/>
      <c r="E386" s="64"/>
      <c r="F386" s="64"/>
      <c r="G386" s="65" t="s">
        <v>736</v>
      </c>
      <c r="H386" s="66"/>
      <c r="I386" s="66"/>
    </row>
    <row r="387" spans="1:9" ht="25.15" customHeight="1">
      <c r="A387" s="63"/>
      <c r="B387" s="63"/>
      <c r="C387" s="63"/>
      <c r="D387" s="63"/>
      <c r="E387" s="63"/>
      <c r="F387" s="63"/>
      <c r="G387" s="65" t="s">
        <v>737</v>
      </c>
      <c r="H387" s="66"/>
      <c r="I387" s="66"/>
    </row>
    <row r="388" spans="1:9" ht="27.75" customHeight="1">
      <c r="A388" s="63"/>
      <c r="B388" s="63"/>
      <c r="C388" s="63"/>
      <c r="D388" s="63"/>
      <c r="E388" s="63"/>
      <c r="F388" s="63"/>
      <c r="G388" s="65" t="s">
        <v>738</v>
      </c>
      <c r="H388" s="66"/>
      <c r="I388" s="66"/>
    </row>
    <row r="389" spans="1:9" ht="25.15" customHeight="1">
      <c r="A389" s="63"/>
      <c r="B389" s="63"/>
      <c r="C389" s="63"/>
      <c r="D389" s="63"/>
      <c r="E389" s="63"/>
      <c r="F389" s="63"/>
      <c r="G389" s="65" t="s">
        <v>739</v>
      </c>
      <c r="H389" s="66"/>
      <c r="I389" s="66"/>
    </row>
    <row r="390" spans="1:9" ht="25.15" customHeight="1">
      <c r="A390" s="63"/>
      <c r="B390" s="63"/>
      <c r="C390" s="63"/>
      <c r="D390" s="63"/>
      <c r="E390" s="63"/>
      <c r="F390" s="63"/>
      <c r="G390" s="65" t="s">
        <v>732</v>
      </c>
      <c r="H390" s="66"/>
      <c r="I390" s="66"/>
    </row>
    <row r="391" spans="1:9" ht="25.15" customHeight="1">
      <c r="A391" s="63"/>
      <c r="B391" s="63"/>
      <c r="C391" s="63"/>
      <c r="D391" s="63"/>
      <c r="E391" s="63"/>
      <c r="F391" s="63"/>
      <c r="G391" s="65" t="s">
        <v>733</v>
      </c>
      <c r="H391" s="66"/>
      <c r="I391" s="66"/>
    </row>
    <row r="392" spans="1:9" ht="25.15" customHeight="1">
      <c r="A392" s="63"/>
      <c r="B392" s="63"/>
      <c r="C392" s="63"/>
      <c r="D392" s="63"/>
      <c r="E392" s="63"/>
      <c r="F392" s="63"/>
      <c r="G392" s="65" t="s">
        <v>187</v>
      </c>
      <c r="H392" s="66"/>
      <c r="I392" s="66"/>
    </row>
    <row r="393" spans="1:9" ht="25.15" customHeight="1">
      <c r="A393" s="63"/>
      <c r="B393" s="63"/>
      <c r="C393" s="63"/>
      <c r="D393" s="63"/>
      <c r="E393" s="63"/>
      <c r="F393" s="63"/>
      <c r="G393" s="65" t="s">
        <v>734</v>
      </c>
      <c r="H393" s="66"/>
      <c r="I393" s="66"/>
    </row>
    <row r="394" spans="1:9" ht="25.15" customHeight="1">
      <c r="A394" s="63"/>
      <c r="B394" s="63"/>
      <c r="C394" s="63"/>
      <c r="D394" s="63"/>
      <c r="E394" s="63"/>
      <c r="F394" s="63"/>
      <c r="G394" s="65" t="s">
        <v>735</v>
      </c>
      <c r="H394" s="66"/>
      <c r="I394" s="66"/>
    </row>
    <row r="395" spans="1:9" ht="25.15" customHeight="1">
      <c r="A395" s="63"/>
      <c r="B395" s="63"/>
      <c r="C395" s="63"/>
      <c r="D395" s="63"/>
      <c r="E395" s="63"/>
      <c r="F395" s="63"/>
      <c r="G395" s="65" t="s">
        <v>729</v>
      </c>
      <c r="H395" s="66"/>
      <c r="I395" s="66"/>
    </row>
    <row r="396" spans="1:9" ht="25.15" customHeight="1">
      <c r="A396" s="63"/>
      <c r="B396" s="63"/>
      <c r="C396" s="63"/>
      <c r="D396" s="63"/>
      <c r="E396" s="63"/>
      <c r="F396" s="63"/>
      <c r="G396" s="65" t="s">
        <v>730</v>
      </c>
      <c r="H396" s="66"/>
      <c r="I396" s="66"/>
    </row>
    <row r="397" spans="1:9" ht="16.149999999999999" customHeight="1">
      <c r="A397" s="63"/>
      <c r="B397" s="63"/>
      <c r="C397" s="68"/>
      <c r="D397" s="68"/>
      <c r="E397" s="68"/>
      <c r="F397" s="68"/>
      <c r="G397" s="65" t="s">
        <v>731</v>
      </c>
      <c r="H397" s="66"/>
      <c r="I397" s="66"/>
    </row>
    <row r="398" spans="1:9" ht="25.15" customHeight="1">
      <c r="A398" s="63"/>
      <c r="B398" s="63"/>
      <c r="C398" s="64" t="s">
        <v>188</v>
      </c>
      <c r="D398" s="64"/>
      <c r="E398" s="64"/>
      <c r="F398" s="64"/>
      <c r="G398" s="65" t="s">
        <v>740</v>
      </c>
      <c r="H398" s="66"/>
      <c r="I398" s="66"/>
    </row>
    <row r="399" spans="1:9" ht="25.15" customHeight="1">
      <c r="A399" s="63"/>
      <c r="B399" s="63"/>
      <c r="C399" s="68"/>
      <c r="D399" s="68"/>
      <c r="E399" s="68"/>
      <c r="F399" s="68"/>
      <c r="G399" s="65" t="s">
        <v>741</v>
      </c>
      <c r="H399" s="66"/>
      <c r="I399" s="66"/>
    </row>
    <row r="400" spans="1:9" ht="25.15" customHeight="1">
      <c r="A400" s="63"/>
      <c r="B400" s="63"/>
      <c r="C400" s="65" t="s">
        <v>189</v>
      </c>
      <c r="D400" s="65"/>
      <c r="E400" s="65"/>
      <c r="F400" s="65"/>
      <c r="G400" s="65" t="s">
        <v>742</v>
      </c>
      <c r="H400" s="66"/>
      <c r="I400" s="66"/>
    </row>
    <row r="401" spans="1:9" ht="25.15" customHeight="1">
      <c r="A401" s="63"/>
      <c r="B401" s="63"/>
      <c r="C401" s="64" t="s">
        <v>190</v>
      </c>
      <c r="D401" s="64"/>
      <c r="E401" s="64"/>
      <c r="F401" s="64"/>
      <c r="G401" s="65" t="s">
        <v>191</v>
      </c>
      <c r="H401" s="66"/>
      <c r="I401" s="66"/>
    </row>
    <row r="402" spans="1:9" ht="25.15" customHeight="1">
      <c r="A402" s="63"/>
      <c r="B402" s="63"/>
      <c r="C402" s="63"/>
      <c r="D402" s="63"/>
      <c r="E402" s="63"/>
      <c r="F402" s="63"/>
      <c r="G402" s="65" t="s">
        <v>743</v>
      </c>
      <c r="H402" s="66"/>
      <c r="I402" s="66"/>
    </row>
    <row r="403" spans="1:9" ht="25.15" customHeight="1">
      <c r="A403" s="63"/>
      <c r="B403" s="63"/>
      <c r="C403" s="63"/>
      <c r="D403" s="63"/>
      <c r="E403" s="63"/>
      <c r="F403" s="63"/>
      <c r="G403" s="65" t="s">
        <v>744</v>
      </c>
      <c r="H403" s="66"/>
      <c r="I403" s="66"/>
    </row>
    <row r="404" spans="1:9" ht="25.15" customHeight="1">
      <c r="A404" s="63"/>
      <c r="B404" s="63"/>
      <c r="C404" s="63"/>
      <c r="D404" s="63"/>
      <c r="E404" s="63"/>
      <c r="F404" s="63"/>
      <c r="G404" s="65" t="s">
        <v>745</v>
      </c>
      <c r="H404" s="66"/>
      <c r="I404" s="66"/>
    </row>
    <row r="405" spans="1:9" ht="25.15" customHeight="1">
      <c r="A405" s="63"/>
      <c r="B405" s="63"/>
      <c r="C405" s="68"/>
      <c r="D405" s="68"/>
      <c r="E405" s="68"/>
      <c r="F405" s="68"/>
      <c r="G405" s="65" t="s">
        <v>746</v>
      </c>
      <c r="H405" s="66"/>
      <c r="I405" s="66"/>
    </row>
    <row r="406" spans="1:9" ht="25.15" customHeight="1">
      <c r="A406" s="63"/>
      <c r="B406" s="63"/>
      <c r="C406" s="64" t="s">
        <v>192</v>
      </c>
      <c r="D406" s="64"/>
      <c r="E406" s="64"/>
      <c r="F406" s="64"/>
      <c r="G406" s="65" t="s">
        <v>747</v>
      </c>
      <c r="H406" s="66"/>
      <c r="I406" s="66"/>
    </row>
    <row r="407" spans="1:9" ht="25.15" customHeight="1">
      <c r="A407" s="63"/>
      <c r="B407" s="63"/>
      <c r="C407" s="68"/>
      <c r="D407" s="68"/>
      <c r="E407" s="68"/>
      <c r="F407" s="68"/>
      <c r="G407" s="65" t="s">
        <v>193</v>
      </c>
      <c r="H407" s="66"/>
      <c r="I407" s="66"/>
    </row>
    <row r="408" spans="1:9" ht="27">
      <c r="A408" s="63"/>
      <c r="B408" s="63"/>
      <c r="C408" s="64" t="s">
        <v>194</v>
      </c>
      <c r="D408" s="64" t="s">
        <v>748</v>
      </c>
      <c r="E408" s="64" t="s">
        <v>749</v>
      </c>
      <c r="F408" s="64"/>
      <c r="G408" s="65" t="s">
        <v>750</v>
      </c>
      <c r="H408" s="66"/>
      <c r="I408" s="66"/>
    </row>
    <row r="409" spans="1:9">
      <c r="A409" s="63"/>
      <c r="B409" s="63"/>
      <c r="C409" s="63"/>
      <c r="D409" s="63"/>
      <c r="E409" s="63"/>
      <c r="F409" s="63"/>
      <c r="G409" s="65" t="s">
        <v>751</v>
      </c>
      <c r="H409" s="66"/>
      <c r="I409" s="66"/>
    </row>
    <row r="410" spans="1:9">
      <c r="A410" s="63"/>
      <c r="B410" s="63"/>
      <c r="C410" s="63"/>
      <c r="D410" s="63"/>
      <c r="E410" s="63"/>
      <c r="F410" s="63"/>
      <c r="G410" s="65" t="s">
        <v>752</v>
      </c>
      <c r="H410" s="66"/>
      <c r="I410" s="66"/>
    </row>
    <row r="411" spans="1:9" ht="27">
      <c r="A411" s="63"/>
      <c r="B411" s="63"/>
      <c r="C411" s="63"/>
      <c r="D411" s="64" t="s">
        <v>195</v>
      </c>
      <c r="E411" s="64"/>
      <c r="F411" s="64"/>
      <c r="G411" s="65" t="s">
        <v>753</v>
      </c>
      <c r="H411" s="66"/>
      <c r="I411" s="66"/>
    </row>
    <row r="412" spans="1:9" ht="27">
      <c r="A412" s="63"/>
      <c r="B412" s="63"/>
      <c r="C412" s="63"/>
      <c r="D412" s="68"/>
      <c r="E412" s="68"/>
      <c r="F412" s="68"/>
      <c r="G412" s="65" t="s">
        <v>754</v>
      </c>
      <c r="H412" s="66"/>
      <c r="I412" s="66"/>
    </row>
    <row r="413" spans="1:9" ht="27">
      <c r="A413" s="63"/>
      <c r="B413" s="63"/>
      <c r="C413" s="64" t="s">
        <v>755</v>
      </c>
      <c r="D413" s="64"/>
      <c r="E413" s="64"/>
      <c r="F413" s="64"/>
      <c r="G413" s="65" t="s">
        <v>756</v>
      </c>
      <c r="H413" s="66"/>
      <c r="I413" s="66"/>
    </row>
    <row r="414" spans="1:9" ht="47.25" customHeight="1">
      <c r="A414" s="63"/>
      <c r="B414" s="63"/>
      <c r="C414" s="63"/>
      <c r="D414" s="63"/>
      <c r="E414" s="63"/>
      <c r="F414" s="63"/>
      <c r="G414" s="65" t="s">
        <v>1287</v>
      </c>
      <c r="H414" s="66"/>
      <c r="I414" s="66"/>
    </row>
    <row r="415" spans="1:9" ht="47.25" customHeight="1">
      <c r="A415" s="63"/>
      <c r="B415" s="63"/>
      <c r="C415" s="63"/>
      <c r="D415" s="63"/>
      <c r="E415" s="63"/>
      <c r="F415" s="63"/>
      <c r="G415" s="65" t="s">
        <v>758</v>
      </c>
      <c r="H415" s="66"/>
      <c r="I415" s="66"/>
    </row>
    <row r="416" spans="1:9" ht="47.25" customHeight="1">
      <c r="A416" s="63"/>
      <c r="B416" s="63"/>
      <c r="C416" s="63"/>
      <c r="D416" s="63"/>
      <c r="E416" s="63"/>
      <c r="F416" s="63"/>
      <c r="G416" s="65" t="s">
        <v>759</v>
      </c>
      <c r="H416" s="66"/>
      <c r="I416" s="66"/>
    </row>
    <row r="417" spans="1:9" ht="27">
      <c r="A417" s="63"/>
      <c r="B417" s="63"/>
      <c r="C417" s="63"/>
      <c r="D417" s="63"/>
      <c r="E417" s="63"/>
      <c r="F417" s="63"/>
      <c r="G417" s="65" t="s">
        <v>757</v>
      </c>
      <c r="H417" s="66"/>
      <c r="I417" s="66"/>
    </row>
    <row r="418" spans="1:9" ht="27">
      <c r="A418" s="63"/>
      <c r="B418" s="63"/>
      <c r="C418" s="63"/>
      <c r="D418" s="63"/>
      <c r="E418" s="63"/>
      <c r="F418" s="63"/>
      <c r="G418" s="65" t="s">
        <v>760</v>
      </c>
      <c r="H418" s="66"/>
      <c r="I418" s="66"/>
    </row>
    <row r="419" spans="1:9" ht="27">
      <c r="A419" s="63"/>
      <c r="B419" s="63"/>
      <c r="C419" s="63"/>
      <c r="D419" s="68"/>
      <c r="E419" s="68"/>
      <c r="F419" s="68"/>
      <c r="G419" s="65" t="s">
        <v>761</v>
      </c>
      <c r="H419" s="66"/>
      <c r="I419" s="66"/>
    </row>
    <row r="420" spans="1:9" ht="25.15" customHeight="1">
      <c r="A420" s="63"/>
      <c r="B420" s="63"/>
      <c r="C420" s="64" t="s">
        <v>762</v>
      </c>
      <c r="D420" s="64" t="s">
        <v>181</v>
      </c>
      <c r="E420" s="64"/>
      <c r="F420" s="64"/>
      <c r="G420" s="65" t="s">
        <v>196</v>
      </c>
      <c r="H420" s="66"/>
      <c r="I420" s="66"/>
    </row>
    <row r="421" spans="1:9" ht="25.15" customHeight="1">
      <c r="A421" s="63"/>
      <c r="B421" s="63"/>
      <c r="C421" s="63"/>
      <c r="D421" s="63"/>
      <c r="E421" s="63"/>
      <c r="F421" s="63"/>
      <c r="G421" s="65" t="s">
        <v>763</v>
      </c>
      <c r="H421" s="66"/>
      <c r="I421" s="66"/>
    </row>
    <row r="422" spans="1:9" ht="25.15" customHeight="1">
      <c r="A422" s="63"/>
      <c r="B422" s="63"/>
      <c r="C422" s="63"/>
      <c r="D422" s="63"/>
      <c r="E422" s="63"/>
      <c r="F422" s="63"/>
      <c r="G422" s="65" t="s">
        <v>256</v>
      </c>
      <c r="H422" s="66"/>
      <c r="I422" s="66"/>
    </row>
    <row r="423" spans="1:9" ht="25.15" customHeight="1">
      <c r="A423" s="63"/>
      <c r="B423" s="63"/>
      <c r="C423" s="63"/>
      <c r="D423" s="63"/>
      <c r="E423" s="63"/>
      <c r="F423" s="63"/>
      <c r="G423" s="65" t="s">
        <v>197</v>
      </c>
      <c r="H423" s="66"/>
      <c r="I423" s="66"/>
    </row>
    <row r="424" spans="1:9" ht="25.15" customHeight="1">
      <c r="A424" s="63"/>
      <c r="B424" s="63"/>
      <c r="C424" s="63"/>
      <c r="D424" s="63"/>
      <c r="E424" s="63"/>
      <c r="F424" s="63"/>
      <c r="G424" s="65" t="s">
        <v>198</v>
      </c>
      <c r="H424" s="66"/>
      <c r="I424" s="66"/>
    </row>
    <row r="425" spans="1:9" ht="25.15" customHeight="1">
      <c r="A425" s="63"/>
      <c r="B425" s="63"/>
      <c r="C425" s="63"/>
      <c r="D425" s="64" t="s">
        <v>199</v>
      </c>
      <c r="E425" s="64"/>
      <c r="F425" s="64"/>
      <c r="G425" s="65" t="s">
        <v>764</v>
      </c>
      <c r="H425" s="66"/>
      <c r="I425" s="66"/>
    </row>
    <row r="426" spans="1:9">
      <c r="A426" s="63"/>
      <c r="B426" s="63"/>
      <c r="C426" s="63"/>
      <c r="D426" s="68"/>
      <c r="E426" s="68"/>
      <c r="F426" s="68"/>
      <c r="G426" s="65" t="s">
        <v>765</v>
      </c>
      <c r="H426" s="66"/>
      <c r="I426" s="66"/>
    </row>
    <row r="427" spans="1:9" ht="27">
      <c r="A427" s="63"/>
      <c r="B427" s="63"/>
      <c r="C427" s="63"/>
      <c r="D427" s="64" t="s">
        <v>200</v>
      </c>
      <c r="E427" s="64"/>
      <c r="F427" s="64"/>
      <c r="G427" s="65" t="s">
        <v>766</v>
      </c>
      <c r="H427" s="66"/>
      <c r="I427" s="66"/>
    </row>
    <row r="428" spans="1:9" ht="40.5">
      <c r="A428" s="63"/>
      <c r="B428" s="63"/>
      <c r="C428" s="63"/>
      <c r="D428" s="68"/>
      <c r="E428" s="68"/>
      <c r="F428" s="68"/>
      <c r="G428" s="65" t="s">
        <v>767</v>
      </c>
      <c r="H428" s="66"/>
      <c r="I428" s="66"/>
    </row>
    <row r="429" spans="1:9" ht="27">
      <c r="A429" s="63"/>
      <c r="B429" s="63"/>
      <c r="C429" s="64" t="s">
        <v>768</v>
      </c>
      <c r="D429" s="64" t="s">
        <v>769</v>
      </c>
      <c r="E429" s="64"/>
      <c r="F429" s="64"/>
      <c r="G429" s="65" t="s">
        <v>770</v>
      </c>
      <c r="H429" s="66"/>
      <c r="I429" s="66"/>
    </row>
    <row r="430" spans="1:9" ht="27">
      <c r="A430" s="63"/>
      <c r="B430" s="63"/>
      <c r="C430" s="63"/>
      <c r="D430" s="63"/>
      <c r="E430" s="63"/>
      <c r="F430" s="63"/>
      <c r="G430" s="65" t="s">
        <v>771</v>
      </c>
      <c r="H430" s="66"/>
      <c r="I430" s="66"/>
    </row>
    <row r="431" spans="1:9" ht="27">
      <c r="A431" s="63"/>
      <c r="B431" s="63"/>
      <c r="C431" s="63"/>
      <c r="D431" s="63"/>
      <c r="E431" s="63"/>
      <c r="F431" s="63"/>
      <c r="G431" s="65" t="s">
        <v>772</v>
      </c>
      <c r="H431" s="66"/>
      <c r="I431" s="66"/>
    </row>
    <row r="432" spans="1:9" ht="25.15" customHeight="1">
      <c r="A432" s="63"/>
      <c r="B432" s="63"/>
      <c r="C432" s="65" t="s">
        <v>773</v>
      </c>
      <c r="D432" s="65"/>
      <c r="E432" s="65"/>
      <c r="F432" s="65"/>
      <c r="G432" s="65" t="s">
        <v>257</v>
      </c>
      <c r="H432" s="66"/>
      <c r="I432" s="66"/>
    </row>
    <row r="433" spans="1:9" ht="25.15" customHeight="1">
      <c r="A433" s="63"/>
      <c r="B433" s="63"/>
      <c r="C433" s="64" t="s">
        <v>774</v>
      </c>
      <c r="D433" s="64"/>
      <c r="E433" s="64"/>
      <c r="F433" s="64"/>
      <c r="G433" s="65" t="s">
        <v>201</v>
      </c>
      <c r="H433" s="66"/>
      <c r="I433" s="66"/>
    </row>
    <row r="434" spans="1:9" ht="25.15" customHeight="1">
      <c r="A434" s="63"/>
      <c r="B434" s="63"/>
      <c r="C434" s="63"/>
      <c r="D434" s="63"/>
      <c r="E434" s="63"/>
      <c r="F434" s="63"/>
      <c r="G434" s="65" t="s">
        <v>775</v>
      </c>
      <c r="H434" s="66"/>
      <c r="I434" s="66"/>
    </row>
    <row r="435" spans="1:9" ht="25.15" customHeight="1">
      <c r="A435" s="63"/>
      <c r="B435" s="63"/>
      <c r="C435" s="63"/>
      <c r="D435" s="63"/>
      <c r="E435" s="63"/>
      <c r="F435" s="63"/>
      <c r="G435" s="65" t="s">
        <v>202</v>
      </c>
      <c r="H435" s="66"/>
      <c r="I435" s="66"/>
    </row>
    <row r="436" spans="1:9" ht="27">
      <c r="A436" s="63"/>
      <c r="B436" s="63"/>
      <c r="C436" s="64" t="s">
        <v>776</v>
      </c>
      <c r="D436" s="64" t="s">
        <v>203</v>
      </c>
      <c r="E436" s="64"/>
      <c r="F436" s="64"/>
      <c r="G436" s="65" t="s">
        <v>778</v>
      </c>
      <c r="H436" s="66"/>
      <c r="I436" s="66"/>
    </row>
    <row r="437" spans="1:9" ht="27">
      <c r="A437" s="63"/>
      <c r="B437" s="63"/>
      <c r="C437" s="63"/>
      <c r="D437" s="68"/>
      <c r="E437" s="68"/>
      <c r="F437" s="68"/>
      <c r="G437" s="65" t="s">
        <v>777</v>
      </c>
      <c r="H437" s="66"/>
      <c r="I437" s="66"/>
    </row>
    <row r="438" spans="1:9" ht="27">
      <c r="A438" s="63"/>
      <c r="B438" s="63"/>
      <c r="C438" s="68"/>
      <c r="D438" s="65" t="s">
        <v>204</v>
      </c>
      <c r="E438" s="65"/>
      <c r="F438" s="65"/>
      <c r="G438" s="65" t="s">
        <v>779</v>
      </c>
      <c r="H438" s="66"/>
      <c r="I438" s="66"/>
    </row>
    <row r="439" spans="1:9" ht="27">
      <c r="A439" s="63"/>
      <c r="B439" s="63"/>
      <c r="C439" s="64" t="s">
        <v>780</v>
      </c>
      <c r="D439" s="64" t="s">
        <v>781</v>
      </c>
      <c r="E439" s="64"/>
      <c r="F439" s="64"/>
      <c r="G439" s="65" t="s">
        <v>782</v>
      </c>
      <c r="H439" s="66"/>
      <c r="I439" s="66"/>
    </row>
    <row r="440" spans="1:9" ht="25.15" customHeight="1">
      <c r="A440" s="63"/>
      <c r="B440" s="63"/>
      <c r="C440" s="63"/>
      <c r="D440" s="63"/>
      <c r="E440" s="63"/>
      <c r="F440" s="63"/>
      <c r="G440" s="65" t="s">
        <v>783</v>
      </c>
      <c r="H440" s="66"/>
      <c r="I440" s="66"/>
    </row>
    <row r="441" spans="1:9">
      <c r="A441" s="63"/>
      <c r="B441" s="63"/>
      <c r="C441" s="63"/>
      <c r="D441" s="68"/>
      <c r="E441" s="68"/>
      <c r="F441" s="68"/>
      <c r="G441" s="65" t="s">
        <v>784</v>
      </c>
      <c r="H441" s="66"/>
      <c r="I441" s="66"/>
    </row>
    <row r="442" spans="1:9" ht="25.15" customHeight="1">
      <c r="A442" s="63"/>
      <c r="B442" s="63"/>
      <c r="C442" s="63"/>
      <c r="D442" s="64" t="s">
        <v>785</v>
      </c>
      <c r="E442" s="64"/>
      <c r="F442" s="64"/>
      <c r="G442" s="65" t="s">
        <v>786</v>
      </c>
      <c r="H442" s="66"/>
      <c r="I442" s="66"/>
    </row>
    <row r="443" spans="1:9" ht="25.15" customHeight="1">
      <c r="A443" s="63"/>
      <c r="B443" s="63"/>
      <c r="C443" s="63"/>
      <c r="D443" s="63"/>
      <c r="E443" s="63"/>
      <c r="F443" s="63"/>
      <c r="G443" s="65" t="s">
        <v>205</v>
      </c>
      <c r="H443" s="66"/>
      <c r="I443" s="66"/>
    </row>
    <row r="444" spans="1:9" ht="25.15" customHeight="1">
      <c r="A444" s="63"/>
      <c r="B444" s="63"/>
      <c r="C444" s="63"/>
      <c r="D444" s="63"/>
      <c r="E444" s="63"/>
      <c r="F444" s="63"/>
      <c r="G444" s="65" t="s">
        <v>787</v>
      </c>
      <c r="H444" s="66"/>
      <c r="I444" s="66"/>
    </row>
    <row r="445" spans="1:9" ht="25.15" customHeight="1">
      <c r="A445" s="63"/>
      <c r="B445" s="63"/>
      <c r="C445" s="63"/>
      <c r="D445" s="63"/>
      <c r="E445" s="63"/>
      <c r="F445" s="63"/>
      <c r="G445" s="65" t="s">
        <v>206</v>
      </c>
      <c r="H445" s="66"/>
      <c r="I445" s="66"/>
    </row>
    <row r="446" spans="1:9" ht="25.15" customHeight="1">
      <c r="A446" s="63"/>
      <c r="B446" s="63"/>
      <c r="C446" s="63"/>
      <c r="D446" s="63"/>
      <c r="E446" s="63"/>
      <c r="F446" s="63"/>
      <c r="G446" s="65" t="s">
        <v>788</v>
      </c>
      <c r="H446" s="66"/>
      <c r="I446" s="66"/>
    </row>
    <row r="447" spans="1:9" ht="25.15" customHeight="1">
      <c r="A447" s="63"/>
      <c r="B447" s="63"/>
      <c r="C447" s="63"/>
      <c r="D447" s="68"/>
      <c r="E447" s="68"/>
      <c r="F447" s="68"/>
      <c r="G447" s="65" t="s">
        <v>207</v>
      </c>
      <c r="H447" s="66"/>
      <c r="I447" s="66"/>
    </row>
    <row r="448" spans="1:9" ht="25.15" customHeight="1">
      <c r="A448" s="63"/>
      <c r="B448" s="63"/>
      <c r="C448" s="63"/>
      <c r="D448" s="64" t="s">
        <v>789</v>
      </c>
      <c r="E448" s="64"/>
      <c r="F448" s="64"/>
      <c r="G448" s="65" t="s">
        <v>790</v>
      </c>
      <c r="H448" s="66"/>
      <c r="I448" s="66"/>
    </row>
    <row r="449" spans="1:9" ht="25.15" customHeight="1">
      <c r="A449" s="63"/>
      <c r="B449" s="63"/>
      <c r="C449" s="63"/>
      <c r="D449" s="63"/>
      <c r="E449" s="63"/>
      <c r="F449" s="63"/>
      <c r="G449" s="65" t="s">
        <v>791</v>
      </c>
      <c r="H449" s="66"/>
      <c r="I449" s="66"/>
    </row>
    <row r="450" spans="1:9" ht="25.15" customHeight="1">
      <c r="A450" s="63"/>
      <c r="B450" s="63"/>
      <c r="C450" s="63"/>
      <c r="D450" s="63"/>
      <c r="E450" s="63"/>
      <c r="F450" s="63"/>
      <c r="G450" s="65" t="s">
        <v>792</v>
      </c>
      <c r="H450" s="66"/>
      <c r="I450" s="66"/>
    </row>
    <row r="451" spans="1:9" ht="25.15" customHeight="1">
      <c r="A451" s="63"/>
      <c r="B451" s="63"/>
      <c r="C451" s="63"/>
      <c r="D451" s="63"/>
      <c r="E451" s="63"/>
      <c r="F451" s="63"/>
      <c r="G451" s="65" t="s">
        <v>793</v>
      </c>
      <c r="H451" s="66"/>
      <c r="I451" s="66"/>
    </row>
    <row r="452" spans="1:9" ht="25.15" customHeight="1">
      <c r="A452" s="63"/>
      <c r="B452" s="63"/>
      <c r="C452" s="63"/>
      <c r="D452" s="68"/>
      <c r="E452" s="68"/>
      <c r="F452" s="68"/>
      <c r="G452" s="65" t="s">
        <v>794</v>
      </c>
      <c r="H452" s="66"/>
      <c r="I452" s="66"/>
    </row>
    <row r="453" spans="1:9" ht="25.15" customHeight="1">
      <c r="A453" s="63"/>
      <c r="B453" s="63"/>
      <c r="C453" s="68"/>
      <c r="D453" s="65" t="s">
        <v>796</v>
      </c>
      <c r="E453" s="65"/>
      <c r="F453" s="65"/>
      <c r="G453" s="65" t="s">
        <v>795</v>
      </c>
      <c r="H453" s="66"/>
      <c r="I453" s="66"/>
    </row>
    <row r="454" spans="1:9" ht="25.15" customHeight="1">
      <c r="A454" s="63"/>
      <c r="B454" s="63"/>
      <c r="C454" s="64" t="s">
        <v>208</v>
      </c>
      <c r="D454" s="64"/>
      <c r="E454" s="64"/>
      <c r="F454" s="64"/>
      <c r="G454" s="65" t="s">
        <v>209</v>
      </c>
      <c r="H454" s="66"/>
      <c r="I454" s="66"/>
    </row>
    <row r="455" spans="1:9" ht="25.15" customHeight="1">
      <c r="A455" s="63"/>
      <c r="B455" s="63"/>
      <c r="C455" s="63"/>
      <c r="D455" s="63"/>
      <c r="E455" s="63"/>
      <c r="F455" s="63"/>
      <c r="G455" s="65" t="s">
        <v>797</v>
      </c>
      <c r="H455" s="66"/>
      <c r="I455" s="66"/>
    </row>
    <row r="456" spans="1:9" ht="25.15" customHeight="1">
      <c r="A456" s="63"/>
      <c r="B456" s="63"/>
      <c r="C456" s="68"/>
      <c r="D456" s="68"/>
      <c r="E456" s="68"/>
      <c r="F456" s="68"/>
      <c r="G456" s="65" t="s">
        <v>210</v>
      </c>
      <c r="H456" s="66"/>
      <c r="I456" s="66"/>
    </row>
    <row r="457" spans="1:9" ht="27">
      <c r="A457" s="63"/>
      <c r="B457" s="63"/>
      <c r="C457" s="64" t="s">
        <v>211</v>
      </c>
      <c r="D457" s="64"/>
      <c r="E457" s="64"/>
      <c r="F457" s="64"/>
      <c r="G457" s="65" t="s">
        <v>798</v>
      </c>
      <c r="H457" s="66"/>
      <c r="I457" s="66"/>
    </row>
    <row r="458" spans="1:9">
      <c r="A458" s="63"/>
      <c r="B458" s="63"/>
      <c r="C458" s="68"/>
      <c r="D458" s="68"/>
      <c r="E458" s="68"/>
      <c r="F458" s="68"/>
      <c r="G458" s="65" t="s">
        <v>799</v>
      </c>
      <c r="H458" s="66"/>
      <c r="I458" s="66"/>
    </row>
    <row r="459" spans="1:9" ht="27">
      <c r="A459" s="63"/>
      <c r="B459" s="63"/>
      <c r="C459" s="64" t="s">
        <v>212</v>
      </c>
      <c r="D459" s="64"/>
      <c r="E459" s="64"/>
      <c r="F459" s="64"/>
      <c r="G459" s="65" t="s">
        <v>800</v>
      </c>
      <c r="H459" s="66"/>
      <c r="I459" s="66"/>
    </row>
    <row r="460" spans="1:9" ht="25.15" customHeight="1">
      <c r="A460" s="63"/>
      <c r="B460" s="63"/>
      <c r="C460" s="63"/>
      <c r="D460" s="63"/>
      <c r="E460" s="63"/>
      <c r="F460" s="63"/>
      <c r="G460" s="65" t="s">
        <v>213</v>
      </c>
      <c r="H460" s="66"/>
      <c r="I460" s="66"/>
    </row>
    <row r="461" spans="1:9" ht="25.15" customHeight="1">
      <c r="A461" s="63"/>
      <c r="B461" s="63"/>
      <c r="C461" s="63"/>
      <c r="D461" s="68"/>
      <c r="E461" s="68"/>
      <c r="F461" s="68"/>
      <c r="G461" s="65" t="s">
        <v>801</v>
      </c>
      <c r="H461" s="66"/>
      <c r="I461" s="66"/>
    </row>
    <row r="462" spans="1:9" ht="25.15" customHeight="1">
      <c r="A462" s="63"/>
      <c r="B462" s="63"/>
      <c r="C462" s="65" t="s">
        <v>802</v>
      </c>
      <c r="D462" s="65"/>
      <c r="E462" s="65"/>
      <c r="F462" s="65"/>
      <c r="G462" s="65" t="s">
        <v>803</v>
      </c>
      <c r="H462" s="66"/>
      <c r="I462" s="66"/>
    </row>
    <row r="463" spans="1:9" ht="25.15" customHeight="1">
      <c r="A463" s="63"/>
      <c r="B463" s="63"/>
      <c r="C463" s="65" t="s">
        <v>804</v>
      </c>
      <c r="D463" s="65"/>
      <c r="E463" s="65"/>
      <c r="F463" s="65"/>
      <c r="G463" s="65" t="s">
        <v>805</v>
      </c>
      <c r="H463" s="66"/>
      <c r="I463" s="66"/>
    </row>
    <row r="464" spans="1:9" ht="25.15" customHeight="1">
      <c r="A464" s="63"/>
      <c r="B464" s="63"/>
      <c r="C464" s="64" t="s">
        <v>806</v>
      </c>
      <c r="D464" s="64"/>
      <c r="E464" s="64"/>
      <c r="F464" s="64"/>
      <c r="G464" s="65" t="s">
        <v>807</v>
      </c>
      <c r="H464" s="66"/>
      <c r="I464" s="66"/>
    </row>
    <row r="465" spans="1:9" ht="25.15" customHeight="1">
      <c r="A465" s="63"/>
      <c r="B465" s="63"/>
      <c r="C465" s="63"/>
      <c r="D465" s="63"/>
      <c r="E465" s="63"/>
      <c r="F465" s="63"/>
      <c r="G465" s="65" t="s">
        <v>808</v>
      </c>
      <c r="H465" s="66"/>
      <c r="I465" s="66"/>
    </row>
    <row r="466" spans="1:9" ht="25.15" customHeight="1">
      <c r="A466" s="63"/>
      <c r="B466" s="68"/>
      <c r="C466" s="68"/>
      <c r="D466" s="68"/>
      <c r="E466" s="68"/>
      <c r="F466" s="68"/>
      <c r="G466" s="65" t="s">
        <v>809</v>
      </c>
      <c r="H466" s="66"/>
      <c r="I466" s="66"/>
    </row>
    <row r="467" spans="1:9" ht="27">
      <c r="A467" s="63"/>
      <c r="B467" s="64" t="s">
        <v>214</v>
      </c>
      <c r="C467" s="64" t="s">
        <v>810</v>
      </c>
      <c r="D467" s="64"/>
      <c r="E467" s="64"/>
      <c r="F467" s="64"/>
      <c r="G467" s="65" t="s">
        <v>811</v>
      </c>
      <c r="H467" s="66"/>
      <c r="I467" s="66"/>
    </row>
    <row r="468" spans="1:9">
      <c r="A468" s="63"/>
      <c r="B468" s="63"/>
      <c r="C468" s="63"/>
      <c r="D468" s="63"/>
      <c r="E468" s="63"/>
      <c r="F468" s="63"/>
      <c r="G468" s="65" t="s">
        <v>812</v>
      </c>
      <c r="H468" s="66"/>
      <c r="I468" s="66"/>
    </row>
    <row r="469" spans="1:9" ht="25.15" customHeight="1">
      <c r="A469" s="63"/>
      <c r="B469" s="63"/>
      <c r="C469" s="63"/>
      <c r="D469" s="63"/>
      <c r="E469" s="63"/>
      <c r="F469" s="63"/>
      <c r="G469" s="65" t="s">
        <v>727</v>
      </c>
      <c r="H469" s="66"/>
      <c r="I469" s="66"/>
    </row>
    <row r="470" spans="1:9">
      <c r="A470" s="63"/>
      <c r="B470" s="63"/>
      <c r="C470" s="63"/>
      <c r="D470" s="63"/>
      <c r="E470" s="63"/>
      <c r="F470" s="63"/>
      <c r="G470" s="65" t="s">
        <v>728</v>
      </c>
      <c r="H470" s="66"/>
      <c r="I470" s="66"/>
    </row>
    <row r="471" spans="1:9" ht="25.15" customHeight="1">
      <c r="A471" s="63"/>
      <c r="B471" s="63"/>
      <c r="C471" s="64" t="s">
        <v>813</v>
      </c>
      <c r="D471" s="64" t="s">
        <v>814</v>
      </c>
      <c r="E471" s="64"/>
      <c r="F471" s="64"/>
      <c r="G471" s="65" t="s">
        <v>815</v>
      </c>
      <c r="H471" s="66"/>
      <c r="I471" s="66"/>
    </row>
    <row r="472" spans="1:9" ht="25.15" customHeight="1">
      <c r="A472" s="63"/>
      <c r="B472" s="63"/>
      <c r="C472" s="63"/>
      <c r="D472" s="63"/>
      <c r="E472" s="63"/>
      <c r="F472" s="63"/>
      <c r="G472" s="65" t="s">
        <v>816</v>
      </c>
      <c r="H472" s="66"/>
      <c r="I472" s="66"/>
    </row>
    <row r="473" spans="1:9" ht="25.15" customHeight="1">
      <c r="A473" s="63"/>
      <c r="B473" s="63"/>
      <c r="C473" s="63"/>
      <c r="D473" s="64" t="s">
        <v>817</v>
      </c>
      <c r="E473" s="64"/>
      <c r="F473" s="64"/>
      <c r="G473" s="65" t="s">
        <v>818</v>
      </c>
      <c r="H473" s="66"/>
      <c r="I473" s="66"/>
    </row>
    <row r="474" spans="1:9" ht="25.15" customHeight="1">
      <c r="A474" s="63"/>
      <c r="B474" s="63"/>
      <c r="C474" s="63"/>
      <c r="D474" s="63"/>
      <c r="E474" s="63"/>
      <c r="F474" s="63"/>
      <c r="G474" s="65" t="s">
        <v>819</v>
      </c>
      <c r="H474" s="66"/>
      <c r="I474" s="66"/>
    </row>
    <row r="475" spans="1:9" ht="25.15" customHeight="1">
      <c r="A475" s="63"/>
      <c r="B475" s="63"/>
      <c r="C475" s="63"/>
      <c r="D475" s="63"/>
      <c r="E475" s="63"/>
      <c r="F475" s="63"/>
      <c r="G475" s="65" t="s">
        <v>820</v>
      </c>
      <c r="H475" s="66"/>
      <c r="I475" s="66"/>
    </row>
    <row r="476" spans="1:9" ht="25.15" customHeight="1">
      <c r="A476" s="63"/>
      <c r="B476" s="63"/>
      <c r="C476" s="64" t="s">
        <v>215</v>
      </c>
      <c r="D476" s="64"/>
      <c r="E476" s="64"/>
      <c r="F476" s="64"/>
      <c r="G476" s="65" t="s">
        <v>821</v>
      </c>
      <c r="H476" s="66"/>
      <c r="I476" s="66"/>
    </row>
    <row r="477" spans="1:9" ht="25.15" customHeight="1">
      <c r="A477" s="63"/>
      <c r="B477" s="63"/>
      <c r="C477" s="63"/>
      <c r="D477" s="63"/>
      <c r="E477" s="63"/>
      <c r="F477" s="63"/>
      <c r="G477" s="65" t="s">
        <v>822</v>
      </c>
      <c r="H477" s="66"/>
      <c r="I477" s="66"/>
    </row>
    <row r="478" spans="1:9" ht="25.15" customHeight="1">
      <c r="A478" s="63"/>
      <c r="B478" s="63"/>
      <c r="C478" s="65" t="s">
        <v>216</v>
      </c>
      <c r="D478" s="65"/>
      <c r="E478" s="65"/>
      <c r="F478" s="65"/>
      <c r="G478" s="65" t="s">
        <v>823</v>
      </c>
      <c r="H478" s="66"/>
      <c r="I478" s="66"/>
    </row>
    <row r="479" spans="1:9" ht="25.15" customHeight="1">
      <c r="A479" s="63"/>
      <c r="B479" s="63"/>
      <c r="C479" s="65" t="s">
        <v>217</v>
      </c>
      <c r="D479" s="65"/>
      <c r="E479" s="65"/>
      <c r="F479" s="65"/>
      <c r="G479" s="65" t="s">
        <v>218</v>
      </c>
      <c r="H479" s="66"/>
      <c r="I479" s="66"/>
    </row>
    <row r="480" spans="1:9" ht="25.15" customHeight="1">
      <c r="A480" s="63"/>
      <c r="B480" s="63"/>
      <c r="C480" s="64" t="s">
        <v>219</v>
      </c>
      <c r="D480" s="63"/>
      <c r="E480" s="63"/>
      <c r="F480" s="63"/>
      <c r="G480" s="65" t="s">
        <v>258</v>
      </c>
      <c r="H480" s="66"/>
      <c r="I480" s="66"/>
    </row>
    <row r="481" spans="1:9" ht="25.15" customHeight="1">
      <c r="A481" s="63"/>
      <c r="B481" s="63"/>
      <c r="C481" s="63"/>
      <c r="D481" s="63"/>
      <c r="E481" s="63"/>
      <c r="F481" s="63"/>
      <c r="G481" s="65" t="s">
        <v>824</v>
      </c>
      <c r="H481" s="66"/>
      <c r="I481" s="66"/>
    </row>
    <row r="482" spans="1:9" ht="25.15" customHeight="1">
      <c r="A482" s="63"/>
      <c r="B482" s="63"/>
      <c r="C482" s="63"/>
      <c r="D482" s="63"/>
      <c r="E482" s="63"/>
      <c r="F482" s="63"/>
      <c r="G482" s="65" t="s">
        <v>220</v>
      </c>
      <c r="H482" s="66"/>
      <c r="I482" s="66"/>
    </row>
    <row r="483" spans="1:9" ht="25.15" customHeight="1">
      <c r="A483" s="63"/>
      <c r="B483" s="63"/>
      <c r="C483" s="63"/>
      <c r="D483" s="63"/>
      <c r="E483" s="63"/>
      <c r="F483" s="63"/>
      <c r="G483" s="65" t="s">
        <v>259</v>
      </c>
      <c r="H483" s="66"/>
      <c r="I483" s="66"/>
    </row>
    <row r="484" spans="1:9" ht="25.15" customHeight="1">
      <c r="A484" s="63"/>
      <c r="B484" s="63"/>
      <c r="C484" s="63"/>
      <c r="D484" s="63"/>
      <c r="E484" s="63"/>
      <c r="F484" s="63"/>
      <c r="G484" s="65" t="s">
        <v>825</v>
      </c>
      <c r="H484" s="66"/>
      <c r="I484" s="66"/>
    </row>
    <row r="485" spans="1:9" ht="25.15" customHeight="1">
      <c r="A485" s="63"/>
      <c r="B485" s="63"/>
      <c r="C485" s="64" t="s">
        <v>221</v>
      </c>
      <c r="D485" s="64"/>
      <c r="E485" s="64"/>
      <c r="F485" s="64"/>
      <c r="G485" s="65" t="s">
        <v>826</v>
      </c>
      <c r="H485" s="66"/>
      <c r="I485" s="66"/>
    </row>
    <row r="486" spans="1:9" ht="25.15" customHeight="1">
      <c r="A486" s="63"/>
      <c r="B486" s="63"/>
      <c r="C486" s="63"/>
      <c r="D486" s="63"/>
      <c r="E486" s="63"/>
      <c r="F486" s="63"/>
      <c r="G486" s="65" t="s">
        <v>827</v>
      </c>
      <c r="H486" s="66"/>
      <c r="I486" s="66"/>
    </row>
    <row r="487" spans="1:9" ht="25.15" customHeight="1">
      <c r="A487" s="63"/>
      <c r="B487" s="63"/>
      <c r="C487" s="64" t="s">
        <v>222</v>
      </c>
      <c r="D487" s="64"/>
      <c r="E487" s="64"/>
      <c r="F487" s="64"/>
      <c r="G487" s="65" t="s">
        <v>828</v>
      </c>
      <c r="H487" s="66"/>
      <c r="I487" s="66"/>
    </row>
    <row r="488" spans="1:9" ht="25.15" customHeight="1">
      <c r="A488" s="63"/>
      <c r="B488" s="63"/>
      <c r="C488" s="63"/>
      <c r="D488" s="63"/>
      <c r="E488" s="63"/>
      <c r="F488" s="63"/>
      <c r="G488" s="65" t="s">
        <v>829</v>
      </c>
      <c r="H488" s="66"/>
      <c r="I488" s="66"/>
    </row>
    <row r="489" spans="1:9" ht="25.15" customHeight="1">
      <c r="A489" s="63"/>
      <c r="B489" s="63"/>
      <c r="C489" s="63"/>
      <c r="D489" s="63"/>
      <c r="E489" s="63"/>
      <c r="F489" s="63"/>
      <c r="G489" s="65" t="s">
        <v>830</v>
      </c>
      <c r="H489" s="66"/>
      <c r="I489" s="66"/>
    </row>
    <row r="490" spans="1:9" ht="27">
      <c r="A490" s="63"/>
      <c r="B490" s="63"/>
      <c r="C490" s="65" t="s">
        <v>223</v>
      </c>
      <c r="D490" s="65"/>
      <c r="E490" s="65"/>
      <c r="F490" s="65"/>
      <c r="G490" s="65" t="s">
        <v>831</v>
      </c>
      <c r="H490" s="66"/>
      <c r="I490" s="66"/>
    </row>
    <row r="491" spans="1:9" ht="25.15" customHeight="1">
      <c r="A491" s="63"/>
      <c r="B491" s="63"/>
      <c r="C491" s="64" t="s">
        <v>832</v>
      </c>
      <c r="D491" s="63"/>
      <c r="E491" s="63"/>
      <c r="F491" s="63"/>
      <c r="G491" s="65" t="s">
        <v>833</v>
      </c>
      <c r="H491" s="66"/>
      <c r="I491" s="66"/>
    </row>
    <row r="492" spans="1:9" ht="25.15" customHeight="1">
      <c r="A492" s="63"/>
      <c r="B492" s="63"/>
      <c r="C492" s="63"/>
      <c r="D492" s="63"/>
      <c r="E492" s="63"/>
      <c r="F492" s="63"/>
      <c r="G492" s="65" t="s">
        <v>834</v>
      </c>
      <c r="H492" s="66"/>
      <c r="I492" s="66"/>
    </row>
    <row r="493" spans="1:9" ht="25.15" customHeight="1">
      <c r="A493" s="63"/>
      <c r="B493" s="63"/>
      <c r="C493" s="65" t="s">
        <v>224</v>
      </c>
      <c r="D493" s="65"/>
      <c r="E493" s="65"/>
      <c r="F493" s="65"/>
      <c r="G493" s="65" t="s">
        <v>835</v>
      </c>
      <c r="H493" s="66"/>
      <c r="I493" s="66"/>
    </row>
    <row r="494" spans="1:9" ht="27">
      <c r="A494" s="63"/>
      <c r="B494" s="63"/>
      <c r="C494" s="64" t="s">
        <v>1132</v>
      </c>
      <c r="D494" s="64" t="s">
        <v>839</v>
      </c>
      <c r="E494" s="64"/>
      <c r="F494" s="64"/>
      <c r="G494" s="65" t="s">
        <v>836</v>
      </c>
      <c r="H494" s="66"/>
      <c r="I494" s="66"/>
    </row>
    <row r="495" spans="1:9" ht="27">
      <c r="A495" s="63"/>
      <c r="B495" s="63"/>
      <c r="C495" s="63"/>
      <c r="D495" s="63"/>
      <c r="E495" s="63"/>
      <c r="F495" s="63"/>
      <c r="G495" s="65" t="s">
        <v>837</v>
      </c>
      <c r="H495" s="66"/>
      <c r="I495" s="66"/>
    </row>
    <row r="496" spans="1:9" ht="27">
      <c r="A496" s="63"/>
      <c r="B496" s="63"/>
      <c r="C496" s="63"/>
      <c r="D496" s="68"/>
      <c r="E496" s="68"/>
      <c r="F496" s="68"/>
      <c r="G496" s="65" t="s">
        <v>838</v>
      </c>
      <c r="H496" s="66"/>
      <c r="I496" s="66"/>
    </row>
    <row r="497" spans="1:9" ht="27">
      <c r="A497" s="63"/>
      <c r="B497" s="63"/>
      <c r="C497" s="63"/>
      <c r="D497" s="64" t="s">
        <v>840</v>
      </c>
      <c r="E497" s="64"/>
      <c r="F497" s="64"/>
      <c r="G497" s="65" t="s">
        <v>841</v>
      </c>
      <c r="H497" s="66"/>
      <c r="I497" s="66"/>
    </row>
    <row r="498" spans="1:9" ht="25.15" customHeight="1">
      <c r="A498" s="63"/>
      <c r="B498" s="63"/>
      <c r="C498" s="63"/>
      <c r="D498" s="63"/>
      <c r="E498" s="63"/>
      <c r="F498" s="63"/>
      <c r="G498" s="65" t="s">
        <v>842</v>
      </c>
      <c r="H498" s="66"/>
      <c r="I498" s="66"/>
    </row>
    <row r="499" spans="1:9" ht="27">
      <c r="A499" s="63"/>
      <c r="B499" s="63"/>
      <c r="C499" s="63"/>
      <c r="D499" s="64" t="s">
        <v>225</v>
      </c>
      <c r="E499" s="64"/>
      <c r="F499" s="64"/>
      <c r="G499" s="65" t="s">
        <v>843</v>
      </c>
      <c r="H499" s="66"/>
      <c r="I499" s="66"/>
    </row>
    <row r="500" spans="1:9" ht="27">
      <c r="A500" s="63"/>
      <c r="B500" s="63"/>
      <c r="C500" s="68"/>
      <c r="D500" s="68"/>
      <c r="E500" s="68"/>
      <c r="F500" s="68"/>
      <c r="G500" s="65" t="s">
        <v>844</v>
      </c>
      <c r="H500" s="66"/>
      <c r="I500" s="66"/>
    </row>
  </sheetData>
  <mergeCells count="3">
    <mergeCell ref="A2:G2"/>
    <mergeCell ref="H2:I2"/>
    <mergeCell ref="A3:E3"/>
  </mergeCells>
  <phoneticPr fontId="2"/>
  <printOptions horizontalCentered="1"/>
  <pageMargins left="0.31496062992126" right="0.31496062992126" top="0.74803149606299202" bottom="0.74803149606299202" header="0.31496062992126" footer="0.31496062992126"/>
  <pageSetup paperSize="8" scale="53"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8F0457-008B-41DE-B32F-65F384E71D74}">
  <sheetPr>
    <pageSetUpPr fitToPage="1"/>
  </sheetPr>
  <dimension ref="A1:E342"/>
  <sheetViews>
    <sheetView view="pageLayout" zoomScaleNormal="100" zoomScaleSheetLayoutView="55" workbookViewId="0">
      <selection activeCell="C1" sqref="C1"/>
    </sheetView>
  </sheetViews>
  <sheetFormatPr defaultColWidth="8" defaultRowHeight="11.25"/>
  <cols>
    <col min="1" max="1" width="2.375" style="48" customWidth="1"/>
    <col min="2" max="2" width="14.5" style="98" customWidth="1"/>
    <col min="3" max="4" width="60.625" style="48" customWidth="1"/>
    <col min="5" max="5" width="24.875" style="48" customWidth="1"/>
    <col min="6" max="16384" width="8" style="98"/>
  </cols>
  <sheetData>
    <row r="1" spans="1:5" ht="20.100000000000001" customHeight="1">
      <c r="A1" s="184" t="s">
        <v>846</v>
      </c>
      <c r="B1" s="94"/>
      <c r="C1" s="95"/>
      <c r="D1" s="96"/>
      <c r="E1" s="62" t="s">
        <v>1381</v>
      </c>
    </row>
    <row r="2" spans="1:5" s="49" customFormat="1" ht="33" customHeight="1">
      <c r="A2" s="71"/>
      <c r="B2" s="313"/>
      <c r="C2" s="54"/>
      <c r="D2" s="99"/>
      <c r="E2" s="99"/>
    </row>
    <row r="3" spans="1:5" s="49" customFormat="1" ht="35.1" customHeight="1">
      <c r="A3" s="399" t="s">
        <v>68</v>
      </c>
      <c r="B3" s="399"/>
      <c r="C3" s="399"/>
      <c r="D3" s="398" t="s">
        <v>229</v>
      </c>
      <c r="E3" s="398"/>
    </row>
    <row r="4" spans="1:5" s="49" customFormat="1" ht="35.1" customHeight="1">
      <c r="A4" s="180" t="s">
        <v>66</v>
      </c>
      <c r="B4" s="312"/>
      <c r="C4" s="53" t="s">
        <v>67</v>
      </c>
      <c r="D4" s="69" t="s">
        <v>69</v>
      </c>
      <c r="E4" s="70" t="s">
        <v>70</v>
      </c>
    </row>
    <row r="5" spans="1:5" ht="35.1" customHeight="1">
      <c r="A5" s="181" t="s">
        <v>860</v>
      </c>
      <c r="B5" s="189"/>
      <c r="C5" s="55" t="s">
        <v>1329</v>
      </c>
      <c r="D5" s="56"/>
      <c r="E5" s="50"/>
    </row>
    <row r="6" spans="1:5" ht="35.1" customHeight="1">
      <c r="A6" s="181"/>
      <c r="B6" s="189"/>
      <c r="C6" s="55" t="s">
        <v>1328</v>
      </c>
      <c r="D6" s="56"/>
      <c r="E6" s="50"/>
    </row>
    <row r="7" spans="1:5" ht="35.1" customHeight="1">
      <c r="A7" s="182"/>
      <c r="B7" s="190"/>
      <c r="C7" s="55" t="s">
        <v>855</v>
      </c>
      <c r="D7" s="56"/>
      <c r="E7" s="50"/>
    </row>
    <row r="8" spans="1:5" ht="35.1" customHeight="1">
      <c r="A8" s="182"/>
      <c r="B8" s="190"/>
      <c r="C8" s="55" t="s">
        <v>856</v>
      </c>
      <c r="D8" s="56"/>
      <c r="E8" s="50"/>
    </row>
    <row r="9" spans="1:5" ht="35.1" customHeight="1">
      <c r="A9" s="93"/>
      <c r="B9" s="307"/>
      <c r="C9" s="55" t="s">
        <v>857</v>
      </c>
      <c r="D9" s="56"/>
      <c r="E9" s="50"/>
    </row>
    <row r="10" spans="1:5" ht="35.1" customHeight="1">
      <c r="A10" s="93"/>
      <c r="B10" s="307"/>
      <c r="C10" s="55" t="s">
        <v>858</v>
      </c>
      <c r="D10" s="56"/>
      <c r="E10" s="50"/>
    </row>
    <row r="11" spans="1:5" ht="35.1" customHeight="1">
      <c r="A11" s="93"/>
      <c r="B11" s="307"/>
      <c r="C11" s="55" t="s">
        <v>859</v>
      </c>
      <c r="D11" s="56"/>
      <c r="E11" s="50"/>
    </row>
    <row r="12" spans="1:5" ht="35.1" customHeight="1">
      <c r="A12" s="93"/>
      <c r="B12" s="307"/>
      <c r="C12" s="336" t="s">
        <v>1443</v>
      </c>
      <c r="D12" s="56"/>
      <c r="E12" s="50"/>
    </row>
    <row r="13" spans="1:5" ht="35.1" customHeight="1">
      <c r="A13" s="93"/>
      <c r="B13" s="307"/>
      <c r="C13" s="55" t="s">
        <v>886</v>
      </c>
      <c r="D13" s="56"/>
      <c r="E13" s="50"/>
    </row>
    <row r="14" spans="1:5" ht="35.1" customHeight="1">
      <c r="A14" s="185" t="s">
        <v>862</v>
      </c>
      <c r="B14" s="308"/>
      <c r="C14" s="186"/>
      <c r="D14" s="187"/>
      <c r="E14" s="188"/>
    </row>
    <row r="15" spans="1:5" ht="35.1" customHeight="1">
      <c r="A15" s="183" t="s">
        <v>861</v>
      </c>
      <c r="B15" s="311"/>
      <c r="C15" s="337" t="s">
        <v>865</v>
      </c>
      <c r="D15" s="56"/>
      <c r="E15" s="50"/>
    </row>
    <row r="16" spans="1:5" ht="35.1" customHeight="1">
      <c r="A16" s="58"/>
      <c r="B16" s="310"/>
      <c r="C16" s="337" t="s">
        <v>866</v>
      </c>
      <c r="D16" s="56"/>
      <c r="E16" s="50"/>
    </row>
    <row r="17" spans="1:5" ht="35.1" customHeight="1">
      <c r="A17" s="58"/>
      <c r="B17" s="310"/>
      <c r="C17" s="337" t="s">
        <v>867</v>
      </c>
      <c r="D17" s="56"/>
      <c r="E17" s="50"/>
    </row>
    <row r="18" spans="1:5" ht="35.1" customHeight="1">
      <c r="A18" s="58"/>
      <c r="B18" s="310"/>
      <c r="C18" s="337" t="s">
        <v>1368</v>
      </c>
      <c r="D18" s="56"/>
      <c r="E18" s="50"/>
    </row>
    <row r="19" spans="1:5" ht="35.1" customHeight="1">
      <c r="A19" s="58"/>
      <c r="B19" s="310"/>
      <c r="C19" s="337" t="s">
        <v>868</v>
      </c>
      <c r="D19" s="56"/>
      <c r="E19" s="50"/>
    </row>
    <row r="20" spans="1:5" ht="35.1" customHeight="1">
      <c r="A20" s="58"/>
      <c r="B20" s="310"/>
      <c r="C20" s="337" t="s">
        <v>869</v>
      </c>
      <c r="D20" s="56"/>
      <c r="E20" s="50"/>
    </row>
    <row r="21" spans="1:5" ht="35.1" customHeight="1">
      <c r="A21" s="93"/>
      <c r="B21" s="307"/>
      <c r="C21" s="337" t="s">
        <v>870</v>
      </c>
      <c r="D21" s="56"/>
      <c r="E21" s="50"/>
    </row>
    <row r="22" spans="1:5" ht="35.1" customHeight="1">
      <c r="A22" s="93"/>
      <c r="B22" s="307"/>
      <c r="C22" s="337" t="s">
        <v>863</v>
      </c>
      <c r="D22" s="56"/>
      <c r="E22" s="50"/>
    </row>
    <row r="23" spans="1:5" ht="35.1" customHeight="1">
      <c r="A23" s="93"/>
      <c r="B23" s="307"/>
      <c r="C23" s="337" t="s">
        <v>871</v>
      </c>
      <c r="D23" s="56"/>
      <c r="E23" s="50"/>
    </row>
    <row r="24" spans="1:5" ht="35.1" customHeight="1">
      <c r="A24" s="93"/>
      <c r="B24" s="307"/>
      <c r="C24" s="337" t="s">
        <v>872</v>
      </c>
      <c r="D24" s="56"/>
      <c r="E24" s="50"/>
    </row>
    <row r="25" spans="1:5" ht="35.1" customHeight="1">
      <c r="A25" s="93"/>
      <c r="B25" s="307"/>
      <c r="C25" s="336" t="s">
        <v>873</v>
      </c>
      <c r="D25" s="56"/>
      <c r="E25" s="50"/>
    </row>
    <row r="26" spans="1:5" ht="35.1" customHeight="1">
      <c r="A26" s="178"/>
      <c r="B26" s="305"/>
      <c r="C26" s="336" t="s">
        <v>874</v>
      </c>
      <c r="D26" s="56"/>
      <c r="E26" s="50"/>
    </row>
    <row r="27" spans="1:5" ht="35.1" customHeight="1">
      <c r="A27" s="93"/>
      <c r="B27" s="307"/>
      <c r="C27" s="336" t="s">
        <v>875</v>
      </c>
      <c r="D27" s="56"/>
      <c r="E27" s="50"/>
    </row>
    <row r="28" spans="1:5" ht="35.1" customHeight="1">
      <c r="A28" s="93"/>
      <c r="B28" s="307"/>
      <c r="C28" s="336" t="s">
        <v>864</v>
      </c>
      <c r="D28" s="56"/>
      <c r="E28" s="50"/>
    </row>
    <row r="29" spans="1:5" ht="35.1" customHeight="1">
      <c r="A29" s="93"/>
      <c r="B29" s="307"/>
      <c r="C29" s="336" t="s">
        <v>876</v>
      </c>
      <c r="D29" s="56"/>
      <c r="E29" s="50"/>
    </row>
    <row r="30" spans="1:5" ht="35.1" customHeight="1">
      <c r="A30" s="93"/>
      <c r="B30" s="307" t="s">
        <v>877</v>
      </c>
      <c r="C30" s="336" t="s">
        <v>879</v>
      </c>
      <c r="D30" s="56"/>
      <c r="E30" s="50"/>
    </row>
    <row r="31" spans="1:5" ht="35.1" customHeight="1">
      <c r="A31" s="93"/>
      <c r="B31" s="307"/>
      <c r="C31" s="336" t="s">
        <v>1435</v>
      </c>
      <c r="D31" s="56"/>
      <c r="E31" s="50"/>
    </row>
    <row r="32" spans="1:5" ht="35.1" customHeight="1">
      <c r="A32" s="93"/>
      <c r="B32" s="307"/>
      <c r="C32" s="336" t="s">
        <v>1339</v>
      </c>
      <c r="D32" s="56"/>
      <c r="E32" s="50"/>
    </row>
    <row r="33" spans="1:5" ht="35.1" customHeight="1">
      <c r="A33" s="93"/>
      <c r="B33" s="307"/>
      <c r="C33" s="336" t="s">
        <v>880</v>
      </c>
      <c r="D33" s="56"/>
      <c r="E33" s="50"/>
    </row>
    <row r="34" spans="1:5" ht="35.1" customHeight="1">
      <c r="A34" s="93"/>
      <c r="B34" s="307"/>
      <c r="C34" s="336" t="s">
        <v>1327</v>
      </c>
      <c r="D34" s="56"/>
      <c r="E34" s="50"/>
    </row>
    <row r="35" spans="1:5" ht="35.1" customHeight="1">
      <c r="A35" s="93"/>
      <c r="B35" s="307"/>
      <c r="C35" s="336" t="s">
        <v>1310</v>
      </c>
      <c r="D35" s="56"/>
      <c r="E35" s="50"/>
    </row>
    <row r="36" spans="1:5" ht="35.1" customHeight="1">
      <c r="A36" s="93"/>
      <c r="B36" s="307"/>
      <c r="C36" s="336" t="s">
        <v>1326</v>
      </c>
      <c r="D36" s="56"/>
      <c r="E36" s="50"/>
    </row>
    <row r="37" spans="1:5" ht="35.1" customHeight="1">
      <c r="A37" s="93"/>
      <c r="B37" s="307"/>
      <c r="C37" s="336" t="s">
        <v>881</v>
      </c>
      <c r="D37" s="56"/>
      <c r="E37" s="50"/>
    </row>
    <row r="38" spans="1:5" ht="106.5" customHeight="1">
      <c r="A38" s="93"/>
      <c r="B38" s="307"/>
      <c r="C38" s="336" t="s">
        <v>1325</v>
      </c>
      <c r="D38" s="56"/>
      <c r="E38" s="50"/>
    </row>
    <row r="39" spans="1:5" ht="35.1" customHeight="1">
      <c r="A39" s="93"/>
      <c r="B39" s="307"/>
      <c r="C39" s="336" t="s">
        <v>887</v>
      </c>
      <c r="D39" s="56"/>
      <c r="E39" s="50"/>
    </row>
    <row r="40" spans="1:5" ht="35.1" customHeight="1">
      <c r="A40" s="93"/>
      <c r="B40" s="307"/>
      <c r="C40" s="336" t="s">
        <v>1430</v>
      </c>
      <c r="D40" s="56"/>
      <c r="E40" s="50"/>
    </row>
    <row r="41" spans="1:5" ht="35.1" customHeight="1">
      <c r="A41" s="93"/>
      <c r="B41" s="307"/>
      <c r="C41" s="336" t="s">
        <v>1297</v>
      </c>
      <c r="D41" s="56"/>
      <c r="E41" s="50"/>
    </row>
    <row r="42" spans="1:5" ht="35.1" customHeight="1">
      <c r="A42" s="178"/>
      <c r="B42" s="305" t="s">
        <v>878</v>
      </c>
      <c r="C42" s="336" t="s">
        <v>882</v>
      </c>
      <c r="D42" s="56"/>
      <c r="E42" s="50"/>
    </row>
    <row r="43" spans="1:5" ht="35.1" customHeight="1">
      <c r="A43" s="93"/>
      <c r="B43" s="307"/>
      <c r="C43" s="336" t="s">
        <v>1335</v>
      </c>
      <c r="D43" s="56"/>
      <c r="E43" s="50"/>
    </row>
    <row r="44" spans="1:5" ht="35.1" customHeight="1">
      <c r="A44" s="93"/>
      <c r="B44" s="307"/>
      <c r="C44" s="336" t="s">
        <v>883</v>
      </c>
      <c r="D44" s="56"/>
      <c r="E44" s="50"/>
    </row>
    <row r="45" spans="1:5" ht="35.1" customHeight="1">
      <c r="A45" s="93"/>
      <c r="B45" s="307"/>
      <c r="C45" s="336" t="s">
        <v>884</v>
      </c>
      <c r="D45" s="56"/>
      <c r="E45" s="50"/>
    </row>
    <row r="46" spans="1:5" ht="35.1" customHeight="1">
      <c r="A46" s="93"/>
      <c r="B46" s="307"/>
      <c r="C46" s="336" t="s">
        <v>1297</v>
      </c>
      <c r="D46" s="56"/>
      <c r="E46" s="50"/>
    </row>
    <row r="47" spans="1:5" ht="35.1" customHeight="1">
      <c r="A47" s="93"/>
      <c r="B47" s="307" t="s">
        <v>885</v>
      </c>
      <c r="C47" s="336" t="s">
        <v>890</v>
      </c>
      <c r="D47" s="56"/>
      <c r="E47" s="50"/>
    </row>
    <row r="48" spans="1:5" ht="35.1" customHeight="1">
      <c r="A48" s="93"/>
      <c r="B48" s="307"/>
      <c r="C48" s="336" t="s">
        <v>891</v>
      </c>
      <c r="D48" s="56"/>
      <c r="E48" s="50"/>
    </row>
    <row r="49" spans="1:5" ht="35.1" customHeight="1">
      <c r="A49" s="93"/>
      <c r="B49" s="307"/>
      <c r="C49" s="336" t="s">
        <v>892</v>
      </c>
      <c r="D49" s="56"/>
      <c r="E49" s="50"/>
    </row>
    <row r="50" spans="1:5" ht="35.1" customHeight="1">
      <c r="A50" s="178"/>
      <c r="B50" s="191"/>
      <c r="C50" s="336" t="s">
        <v>879</v>
      </c>
      <c r="D50" s="56"/>
      <c r="E50" s="50"/>
    </row>
    <row r="51" spans="1:5" ht="35.1" customHeight="1">
      <c r="A51" s="93"/>
      <c r="B51" s="192"/>
      <c r="C51" s="336" t="s">
        <v>893</v>
      </c>
      <c r="D51" s="56"/>
      <c r="E51" s="50"/>
    </row>
    <row r="52" spans="1:5" ht="35.1" customHeight="1">
      <c r="A52" s="93"/>
      <c r="B52" s="192"/>
      <c r="C52" s="336" t="s">
        <v>888</v>
      </c>
      <c r="D52" s="56"/>
      <c r="E52" s="50"/>
    </row>
    <row r="53" spans="1:5" ht="35.1" customHeight="1">
      <c r="A53" s="93"/>
      <c r="B53" s="192"/>
      <c r="C53" s="336" t="s">
        <v>1447</v>
      </c>
      <c r="D53" s="56"/>
      <c r="E53" s="50"/>
    </row>
    <row r="54" spans="1:5" ht="35.1" customHeight="1">
      <c r="A54" s="93"/>
      <c r="B54" s="192"/>
      <c r="C54" s="336" t="s">
        <v>1315</v>
      </c>
      <c r="D54" s="56"/>
      <c r="E54" s="50"/>
    </row>
    <row r="55" spans="1:5" ht="35.1" customHeight="1">
      <c r="A55" s="93"/>
      <c r="B55" s="192"/>
      <c r="C55" s="336" t="s">
        <v>880</v>
      </c>
      <c r="D55" s="56"/>
      <c r="E55" s="50"/>
    </row>
    <row r="56" spans="1:5" ht="35.1" customHeight="1">
      <c r="A56" s="93"/>
      <c r="B56" s="192"/>
      <c r="C56" s="336" t="s">
        <v>1323</v>
      </c>
      <c r="D56" s="56"/>
      <c r="E56" s="50"/>
    </row>
    <row r="57" spans="1:5" ht="35.1" customHeight="1">
      <c r="A57" s="93"/>
      <c r="B57" s="192"/>
      <c r="C57" s="336" t="s">
        <v>1322</v>
      </c>
      <c r="D57" s="56"/>
      <c r="E57" s="50"/>
    </row>
    <row r="58" spans="1:5" ht="35.1" customHeight="1">
      <c r="A58" s="93"/>
      <c r="B58" s="192"/>
      <c r="C58" s="336" t="s">
        <v>1332</v>
      </c>
      <c r="D58" s="56"/>
      <c r="E58" s="50"/>
    </row>
    <row r="59" spans="1:5" ht="35.1" customHeight="1">
      <c r="A59" s="93"/>
      <c r="B59" s="192"/>
      <c r="C59" s="336" t="s">
        <v>1324</v>
      </c>
      <c r="D59" s="56"/>
      <c r="E59" s="50"/>
    </row>
    <row r="60" spans="1:5" ht="35.1" customHeight="1">
      <c r="A60" s="93"/>
      <c r="B60" s="192"/>
      <c r="C60" s="336" t="s">
        <v>1321</v>
      </c>
      <c r="D60" s="56"/>
      <c r="E60" s="50"/>
    </row>
    <row r="61" spans="1:5" ht="35.1" customHeight="1">
      <c r="A61" s="178"/>
      <c r="B61" s="191"/>
      <c r="C61" s="336" t="s">
        <v>889</v>
      </c>
      <c r="D61" s="56"/>
      <c r="E61" s="50"/>
    </row>
    <row r="62" spans="1:5" ht="35.1" customHeight="1">
      <c r="A62" s="93"/>
      <c r="B62" s="192"/>
      <c r="C62" s="336" t="s">
        <v>899</v>
      </c>
      <c r="D62" s="56"/>
      <c r="E62" s="50"/>
    </row>
    <row r="63" spans="1:5" ht="35.1" customHeight="1">
      <c r="A63" s="93"/>
      <c r="B63" s="192"/>
      <c r="C63" s="336" t="s">
        <v>1297</v>
      </c>
      <c r="D63" s="56"/>
      <c r="E63" s="50"/>
    </row>
    <row r="64" spans="1:5" ht="35.1" customHeight="1">
      <c r="A64" s="93"/>
      <c r="B64" s="192" t="s">
        <v>894</v>
      </c>
      <c r="C64" s="336" t="s">
        <v>895</v>
      </c>
      <c r="D64" s="56"/>
      <c r="E64" s="50"/>
    </row>
    <row r="65" spans="1:5" ht="35.1" customHeight="1">
      <c r="A65" s="93"/>
      <c r="B65" s="192"/>
      <c r="C65" s="336" t="s">
        <v>896</v>
      </c>
      <c r="D65" s="56"/>
      <c r="E65" s="50"/>
    </row>
    <row r="66" spans="1:5" ht="35.1" customHeight="1">
      <c r="A66" s="93"/>
      <c r="B66" s="192"/>
      <c r="C66" s="336" t="s">
        <v>897</v>
      </c>
      <c r="D66" s="56"/>
      <c r="E66" s="50"/>
    </row>
    <row r="67" spans="1:5" ht="35.1" customHeight="1">
      <c r="A67" s="93"/>
      <c r="B67" s="192"/>
      <c r="C67" s="336" t="s">
        <v>898</v>
      </c>
      <c r="D67" s="56"/>
      <c r="E67" s="50"/>
    </row>
    <row r="68" spans="1:5" ht="35.1" customHeight="1">
      <c r="A68" s="93"/>
      <c r="B68" s="192"/>
      <c r="C68" s="336" t="s">
        <v>1447</v>
      </c>
      <c r="D68" s="56"/>
      <c r="E68" s="50"/>
    </row>
    <row r="69" spans="1:5" ht="35.1" customHeight="1">
      <c r="A69" s="93"/>
      <c r="B69" s="192"/>
      <c r="C69" s="336" t="s">
        <v>1315</v>
      </c>
      <c r="D69" s="56"/>
      <c r="E69" s="50"/>
    </row>
    <row r="70" spans="1:5" ht="35.1" customHeight="1">
      <c r="A70" s="93"/>
      <c r="B70" s="192"/>
      <c r="C70" s="336" t="s">
        <v>1323</v>
      </c>
      <c r="D70" s="56"/>
      <c r="E70" s="50"/>
    </row>
    <row r="71" spans="1:5" ht="35.1" customHeight="1">
      <c r="A71" s="178"/>
      <c r="B71" s="191"/>
      <c r="C71" s="336" t="s">
        <v>1322</v>
      </c>
      <c r="D71" s="56"/>
      <c r="E71" s="50"/>
    </row>
    <row r="72" spans="1:5" ht="35.1" customHeight="1">
      <c r="A72" s="93"/>
      <c r="B72" s="192"/>
      <c r="C72" s="336" t="s">
        <v>1332</v>
      </c>
      <c r="D72" s="56"/>
      <c r="E72" s="50"/>
    </row>
    <row r="73" spans="1:5" ht="35.1" customHeight="1">
      <c r="A73" s="93"/>
      <c r="B73" s="192"/>
      <c r="C73" s="336" t="s">
        <v>1312</v>
      </c>
      <c r="D73" s="56"/>
      <c r="E73" s="50"/>
    </row>
    <row r="74" spans="1:5" ht="35.1" customHeight="1">
      <c r="A74" s="93"/>
      <c r="B74" s="192"/>
      <c r="C74" s="336" t="s">
        <v>889</v>
      </c>
      <c r="D74" s="56"/>
      <c r="E74" s="50"/>
    </row>
    <row r="75" spans="1:5" ht="35.1" customHeight="1">
      <c r="A75" s="93"/>
      <c r="B75" s="192"/>
      <c r="C75" s="336" t="s">
        <v>1321</v>
      </c>
      <c r="D75" s="56"/>
      <c r="E75" s="50"/>
    </row>
    <row r="76" spans="1:5" ht="35.1" customHeight="1">
      <c r="A76" s="93"/>
      <c r="B76" s="192"/>
      <c r="C76" s="336" t="s">
        <v>900</v>
      </c>
      <c r="D76" s="56"/>
      <c r="E76" s="50"/>
    </row>
    <row r="77" spans="1:5" ht="35.1" customHeight="1">
      <c r="A77" s="93"/>
      <c r="B77" s="192"/>
      <c r="C77" s="336" t="s">
        <v>1297</v>
      </c>
      <c r="D77" s="56"/>
      <c r="E77" s="50"/>
    </row>
    <row r="78" spans="1:5" ht="35.1" customHeight="1">
      <c r="A78" s="396" t="s">
        <v>901</v>
      </c>
      <c r="B78" s="397"/>
      <c r="C78" s="336" t="s">
        <v>957</v>
      </c>
      <c r="D78" s="56"/>
      <c r="E78" s="50"/>
    </row>
    <row r="79" spans="1:5" ht="35.1" customHeight="1">
      <c r="A79" s="345"/>
      <c r="B79" s="179"/>
      <c r="C79" s="336" t="s">
        <v>958</v>
      </c>
      <c r="D79" s="56"/>
      <c r="E79" s="50"/>
    </row>
    <row r="80" spans="1:5" ht="35.1" customHeight="1">
      <c r="A80" s="345"/>
      <c r="B80" s="179"/>
      <c r="C80" s="336" t="s">
        <v>959</v>
      </c>
      <c r="D80" s="56"/>
      <c r="E80" s="50"/>
    </row>
    <row r="81" spans="1:5" ht="35.1" customHeight="1">
      <c r="A81" s="345"/>
      <c r="B81" s="179"/>
      <c r="C81" s="336" t="s">
        <v>960</v>
      </c>
      <c r="D81" s="56"/>
      <c r="E81" s="50"/>
    </row>
    <row r="82" spans="1:5" ht="35.1" customHeight="1">
      <c r="A82" s="345"/>
      <c r="B82" s="179"/>
      <c r="C82" s="336" t="s">
        <v>961</v>
      </c>
      <c r="D82" s="56"/>
      <c r="E82" s="50"/>
    </row>
    <row r="83" spans="1:5" ht="35.1" customHeight="1">
      <c r="A83" s="345"/>
      <c r="B83" s="179"/>
      <c r="C83" s="336" t="s">
        <v>962</v>
      </c>
      <c r="D83" s="56"/>
      <c r="E83" s="50"/>
    </row>
    <row r="84" spans="1:5" ht="35.1" customHeight="1">
      <c r="A84" s="345"/>
      <c r="B84" s="179"/>
      <c r="C84" s="336" t="s">
        <v>963</v>
      </c>
      <c r="D84" s="56"/>
      <c r="E84" s="50"/>
    </row>
    <row r="85" spans="1:5" ht="35.1" customHeight="1">
      <c r="A85" s="350"/>
      <c r="B85" s="351"/>
      <c r="C85" s="336" t="s">
        <v>964</v>
      </c>
      <c r="D85" s="56"/>
      <c r="E85" s="50"/>
    </row>
    <row r="86" spans="1:5" ht="35.1" customHeight="1">
      <c r="A86" s="345"/>
      <c r="B86" s="348"/>
      <c r="C86" s="349" t="s">
        <v>902</v>
      </c>
      <c r="D86" s="56"/>
      <c r="E86" s="50"/>
    </row>
    <row r="87" spans="1:5" ht="35.1" customHeight="1">
      <c r="A87" s="346"/>
      <c r="B87" s="192"/>
      <c r="C87" s="336" t="s">
        <v>903</v>
      </c>
      <c r="D87" s="56"/>
      <c r="E87" s="50"/>
    </row>
    <row r="88" spans="1:5" ht="35.1" customHeight="1">
      <c r="A88" s="346"/>
      <c r="B88" s="192"/>
      <c r="C88" s="336" t="s">
        <v>1297</v>
      </c>
      <c r="D88" s="56"/>
      <c r="E88" s="50"/>
    </row>
    <row r="89" spans="1:5" ht="35.1" customHeight="1">
      <c r="A89" s="93" t="s">
        <v>904</v>
      </c>
      <c r="B89" s="191"/>
      <c r="C89" s="336" t="s">
        <v>965</v>
      </c>
      <c r="D89" s="56"/>
      <c r="E89" s="50"/>
    </row>
    <row r="90" spans="1:5" ht="35.1" customHeight="1">
      <c r="A90" s="93"/>
      <c r="B90" s="192"/>
      <c r="C90" s="336" t="s">
        <v>906</v>
      </c>
      <c r="D90" s="56"/>
      <c r="E90" s="50"/>
    </row>
    <row r="91" spans="1:5" ht="35.1" customHeight="1">
      <c r="A91" s="93"/>
      <c r="B91" s="192"/>
      <c r="C91" s="336" t="s">
        <v>900</v>
      </c>
      <c r="D91" s="56"/>
      <c r="E91" s="50"/>
    </row>
    <row r="92" spans="1:5" ht="35.1" customHeight="1">
      <c r="A92" s="93"/>
      <c r="B92" s="192"/>
      <c r="C92" s="336" t="s">
        <v>1297</v>
      </c>
      <c r="D92" s="56"/>
      <c r="E92" s="50"/>
    </row>
    <row r="93" spans="1:5" ht="35.1" customHeight="1">
      <c r="A93" s="178" t="s">
        <v>905</v>
      </c>
      <c r="B93" s="192"/>
      <c r="C93" s="336" t="s">
        <v>966</v>
      </c>
      <c r="D93" s="56"/>
      <c r="E93" s="50"/>
    </row>
    <row r="94" spans="1:5" ht="35.1" customHeight="1">
      <c r="A94" s="93"/>
      <c r="B94" s="192"/>
      <c r="C94" s="336" t="s">
        <v>967</v>
      </c>
      <c r="D94" s="56"/>
      <c r="E94" s="50"/>
    </row>
    <row r="95" spans="1:5" ht="35.1" customHeight="1">
      <c r="A95" s="93"/>
      <c r="B95" s="192"/>
      <c r="C95" s="336" t="s">
        <v>968</v>
      </c>
      <c r="D95" s="56"/>
      <c r="E95" s="50"/>
    </row>
    <row r="96" spans="1:5" ht="35.1" customHeight="1">
      <c r="A96" s="93"/>
      <c r="B96" s="192"/>
      <c r="C96" s="336" t="s">
        <v>907</v>
      </c>
      <c r="D96" s="56"/>
      <c r="E96" s="50"/>
    </row>
    <row r="97" spans="1:5" ht="35.1" customHeight="1">
      <c r="A97" s="93"/>
      <c r="B97" s="192"/>
      <c r="C97" s="336" t="s">
        <v>908</v>
      </c>
      <c r="D97" s="56"/>
      <c r="E97" s="50"/>
    </row>
    <row r="98" spans="1:5" ht="35.1" customHeight="1">
      <c r="A98" s="93"/>
      <c r="B98" s="192"/>
      <c r="C98" s="336" t="s">
        <v>1297</v>
      </c>
      <c r="D98" s="56"/>
      <c r="E98" s="50"/>
    </row>
    <row r="99" spans="1:5" ht="35.1" customHeight="1">
      <c r="A99" s="93"/>
      <c r="B99" s="192" t="s">
        <v>909</v>
      </c>
      <c r="C99" s="336" t="s">
        <v>969</v>
      </c>
      <c r="D99" s="56"/>
      <c r="E99" s="50"/>
    </row>
    <row r="100" spans="1:5" ht="35.1" customHeight="1">
      <c r="A100" s="93"/>
      <c r="B100" s="192"/>
      <c r="C100" s="336" t="s">
        <v>1297</v>
      </c>
      <c r="D100" s="56"/>
      <c r="E100" s="50"/>
    </row>
    <row r="101" spans="1:5" ht="35.1" customHeight="1">
      <c r="A101" s="185" t="s">
        <v>910</v>
      </c>
      <c r="B101" s="194"/>
      <c r="C101" s="186"/>
      <c r="D101" s="187"/>
      <c r="E101" s="188"/>
    </row>
    <row r="102" spans="1:5" ht="35.1" customHeight="1">
      <c r="A102" s="93" t="s">
        <v>911</v>
      </c>
      <c r="B102" s="192"/>
      <c r="C102" s="336" t="s">
        <v>1433</v>
      </c>
      <c r="D102" s="56"/>
      <c r="E102" s="50"/>
    </row>
    <row r="103" spans="1:5" ht="35.1" customHeight="1">
      <c r="A103" s="93"/>
      <c r="B103" s="192"/>
      <c r="C103" s="336" t="s">
        <v>970</v>
      </c>
      <c r="D103" s="56"/>
      <c r="E103" s="50"/>
    </row>
    <row r="104" spans="1:5" ht="35.1" customHeight="1">
      <c r="A104" s="93"/>
      <c r="B104" s="192"/>
      <c r="C104" s="336" t="s">
        <v>1436</v>
      </c>
      <c r="D104" s="56"/>
      <c r="E104" s="50"/>
    </row>
    <row r="105" spans="1:5" ht="35.1" customHeight="1">
      <c r="A105" s="93"/>
      <c r="B105" s="192"/>
      <c r="C105" s="336" t="s">
        <v>917</v>
      </c>
      <c r="D105" s="56"/>
      <c r="E105" s="50"/>
    </row>
    <row r="106" spans="1:5" ht="35.1" customHeight="1">
      <c r="A106" s="93"/>
      <c r="B106" s="192"/>
      <c r="C106" s="336" t="s">
        <v>918</v>
      </c>
      <c r="D106" s="56"/>
      <c r="E106" s="50"/>
    </row>
    <row r="107" spans="1:5" ht="35.1" customHeight="1">
      <c r="A107" s="93"/>
      <c r="B107" s="192"/>
      <c r="C107" s="336" t="s">
        <v>919</v>
      </c>
      <c r="D107" s="56"/>
      <c r="E107" s="50"/>
    </row>
    <row r="108" spans="1:5" ht="35.1" customHeight="1">
      <c r="A108" s="93"/>
      <c r="B108" s="192"/>
      <c r="C108" s="336" t="s">
        <v>923</v>
      </c>
      <c r="D108" s="56"/>
      <c r="E108" s="50"/>
    </row>
    <row r="109" spans="1:5" ht="35.1" customHeight="1">
      <c r="A109" s="93"/>
      <c r="B109" s="192"/>
      <c r="C109" s="336" t="s">
        <v>920</v>
      </c>
      <c r="D109" s="56"/>
      <c r="E109" s="50"/>
    </row>
    <row r="110" spans="1:5" ht="35.1" customHeight="1">
      <c r="A110" s="93"/>
      <c r="B110" s="192"/>
      <c r="C110" s="336" t="s">
        <v>912</v>
      </c>
      <c r="D110" s="56"/>
      <c r="E110" s="50"/>
    </row>
    <row r="111" spans="1:5" ht="35.1" customHeight="1">
      <c r="A111" s="93"/>
      <c r="B111" s="192"/>
      <c r="C111" s="336" t="s">
        <v>1297</v>
      </c>
      <c r="D111" s="56"/>
      <c r="E111" s="50"/>
    </row>
    <row r="112" spans="1:5" ht="35.1" customHeight="1">
      <c r="A112" s="93" t="s">
        <v>913</v>
      </c>
      <c r="B112" s="192"/>
      <c r="C112" s="336" t="s">
        <v>971</v>
      </c>
      <c r="D112" s="56"/>
      <c r="E112" s="50"/>
    </row>
    <row r="113" spans="1:5" ht="35.1" customHeight="1">
      <c r="A113" s="93"/>
      <c r="B113" s="192"/>
      <c r="C113" s="336" t="s">
        <v>972</v>
      </c>
      <c r="D113" s="56"/>
      <c r="E113" s="50"/>
    </row>
    <row r="114" spans="1:5" ht="35.1" customHeight="1">
      <c r="A114" s="93"/>
      <c r="B114" s="192"/>
      <c r="C114" s="336" t="s">
        <v>973</v>
      </c>
      <c r="D114" s="56"/>
      <c r="E114" s="50"/>
    </row>
    <row r="115" spans="1:5" ht="35.1" customHeight="1">
      <c r="A115" s="93"/>
      <c r="B115" s="192"/>
      <c r="C115" s="336" t="s">
        <v>921</v>
      </c>
      <c r="D115" s="56"/>
      <c r="E115" s="50"/>
    </row>
    <row r="116" spans="1:5" ht="35.1" customHeight="1">
      <c r="A116" s="93"/>
      <c r="B116" s="192"/>
      <c r="C116" s="336" t="s">
        <v>914</v>
      </c>
      <c r="D116" s="56"/>
      <c r="E116" s="50"/>
    </row>
    <row r="117" spans="1:5" ht="35.1" customHeight="1">
      <c r="A117" s="93"/>
      <c r="B117" s="192"/>
      <c r="C117" s="336" t="s">
        <v>1297</v>
      </c>
      <c r="D117" s="56"/>
      <c r="E117" s="50"/>
    </row>
    <row r="118" spans="1:5" ht="35.1" customHeight="1">
      <c r="A118" s="93" t="s">
        <v>915</v>
      </c>
      <c r="B118" s="192"/>
      <c r="C118" s="336" t="s">
        <v>974</v>
      </c>
      <c r="D118" s="56"/>
      <c r="E118" s="50"/>
    </row>
    <row r="119" spans="1:5" ht="35.1" customHeight="1">
      <c r="A119" s="93"/>
      <c r="B119" s="192"/>
      <c r="C119" s="336" t="s">
        <v>1320</v>
      </c>
      <c r="D119" s="56"/>
      <c r="E119" s="50"/>
    </row>
    <row r="120" spans="1:5" ht="35.1" customHeight="1">
      <c r="A120" s="93"/>
      <c r="B120" s="192"/>
      <c r="C120" s="336" t="s">
        <v>922</v>
      </c>
      <c r="D120" s="56"/>
      <c r="E120" s="50"/>
    </row>
    <row r="121" spans="1:5" ht="35.1" customHeight="1">
      <c r="A121" s="93"/>
      <c r="B121" s="192"/>
      <c r="C121" s="336" t="s">
        <v>1297</v>
      </c>
      <c r="D121" s="56"/>
      <c r="E121" s="50"/>
    </row>
    <row r="122" spans="1:5" ht="35.1" customHeight="1">
      <c r="A122" s="93" t="s">
        <v>916</v>
      </c>
      <c r="B122" s="192"/>
      <c r="C122" s="336" t="s">
        <v>1434</v>
      </c>
      <c r="D122" s="56"/>
      <c r="E122" s="50"/>
    </row>
    <row r="123" spans="1:5" ht="35.1" customHeight="1">
      <c r="A123" s="93"/>
      <c r="B123" s="192"/>
      <c r="C123" s="336" t="s">
        <v>1319</v>
      </c>
      <c r="D123" s="56"/>
      <c r="E123" s="50"/>
    </row>
    <row r="124" spans="1:5" ht="35.1" customHeight="1">
      <c r="A124" s="178"/>
      <c r="B124" s="191"/>
      <c r="C124" s="336" t="s">
        <v>924</v>
      </c>
      <c r="D124" s="56"/>
      <c r="E124" s="50"/>
    </row>
    <row r="125" spans="1:5" ht="35.1" customHeight="1">
      <c r="A125" s="93"/>
      <c r="B125" s="192"/>
      <c r="C125" s="336" t="s">
        <v>925</v>
      </c>
      <c r="D125" s="56"/>
      <c r="E125" s="50"/>
    </row>
    <row r="126" spans="1:5" ht="35.1" customHeight="1">
      <c r="A126" s="93"/>
      <c r="B126" s="192"/>
      <c r="C126" s="336" t="s">
        <v>912</v>
      </c>
      <c r="D126" s="56"/>
      <c r="E126" s="50"/>
    </row>
    <row r="127" spans="1:5" ht="35.1" customHeight="1">
      <c r="A127" s="93"/>
      <c r="B127" s="192"/>
      <c r="C127" s="336" t="s">
        <v>1297</v>
      </c>
      <c r="D127" s="56"/>
      <c r="E127" s="50"/>
    </row>
    <row r="128" spans="1:5" ht="35.1" customHeight="1">
      <c r="A128" s="51" t="s">
        <v>926</v>
      </c>
      <c r="B128" s="306"/>
      <c r="C128" s="336" t="s">
        <v>975</v>
      </c>
      <c r="D128" s="56"/>
      <c r="E128" s="50"/>
    </row>
    <row r="129" spans="1:5" ht="35.1" customHeight="1">
      <c r="A129" s="51"/>
      <c r="B129" s="306"/>
      <c r="C129" s="336" t="s">
        <v>932</v>
      </c>
      <c r="D129" s="56"/>
      <c r="E129" s="50"/>
    </row>
    <row r="130" spans="1:5" ht="35.1" customHeight="1">
      <c r="A130" s="178"/>
      <c r="B130" s="191"/>
      <c r="C130" s="336" t="s">
        <v>933</v>
      </c>
      <c r="D130" s="56"/>
      <c r="E130" s="50"/>
    </row>
    <row r="131" spans="1:5" ht="35.1" customHeight="1">
      <c r="A131" s="93"/>
      <c r="B131" s="192"/>
      <c r="C131" s="336" t="s">
        <v>1297</v>
      </c>
      <c r="D131" s="56"/>
      <c r="E131" s="50"/>
    </row>
    <row r="132" spans="1:5" ht="35.1" customHeight="1">
      <c r="A132" s="93"/>
      <c r="B132" s="192" t="s">
        <v>927</v>
      </c>
      <c r="C132" s="336" t="s">
        <v>976</v>
      </c>
      <c r="D132" s="56"/>
      <c r="E132" s="50"/>
    </row>
    <row r="133" spans="1:5" ht="35.1" customHeight="1">
      <c r="A133" s="93"/>
      <c r="B133" s="192"/>
      <c r="C133" s="336" t="s">
        <v>928</v>
      </c>
      <c r="D133" s="56"/>
      <c r="E133" s="50"/>
    </row>
    <row r="134" spans="1:5" ht="35.1" customHeight="1">
      <c r="A134" s="93"/>
      <c r="B134" s="192"/>
      <c r="C134" s="336" t="s">
        <v>929</v>
      </c>
      <c r="D134" s="56"/>
      <c r="E134" s="50"/>
    </row>
    <row r="135" spans="1:5" ht="35.1" customHeight="1">
      <c r="A135" s="93"/>
      <c r="B135" s="192"/>
      <c r="C135" s="336" t="s">
        <v>1297</v>
      </c>
      <c r="D135" s="56"/>
      <c r="E135" s="50"/>
    </row>
    <row r="136" spans="1:5" ht="35.1" customHeight="1">
      <c r="A136" s="93" t="s">
        <v>930</v>
      </c>
      <c r="B136" s="192"/>
      <c r="C136" s="336" t="s">
        <v>977</v>
      </c>
      <c r="D136" s="56"/>
      <c r="E136" s="50"/>
    </row>
    <row r="137" spans="1:5" ht="35.1" customHeight="1">
      <c r="A137" s="93"/>
      <c r="B137" s="192"/>
      <c r="C137" s="336" t="s">
        <v>931</v>
      </c>
      <c r="D137" s="56"/>
      <c r="E137" s="50"/>
    </row>
    <row r="138" spans="1:5" ht="35.1" customHeight="1">
      <c r="A138" s="93"/>
      <c r="B138" s="192"/>
      <c r="C138" s="336" t="s">
        <v>1318</v>
      </c>
      <c r="D138" s="56"/>
      <c r="E138" s="50"/>
    </row>
    <row r="139" spans="1:5" ht="35.1" customHeight="1">
      <c r="A139" s="93"/>
      <c r="B139" s="192"/>
      <c r="C139" s="336" t="s">
        <v>1317</v>
      </c>
      <c r="D139" s="56"/>
      <c r="E139" s="50"/>
    </row>
    <row r="140" spans="1:5" ht="35.1" customHeight="1">
      <c r="A140" s="93"/>
      <c r="B140" s="192"/>
      <c r="C140" s="336" t="s">
        <v>1297</v>
      </c>
      <c r="D140" s="56"/>
      <c r="E140" s="50"/>
    </row>
    <row r="141" spans="1:5" ht="35.1" customHeight="1">
      <c r="A141" s="93" t="s">
        <v>934</v>
      </c>
      <c r="B141" s="192"/>
      <c r="C141" s="336" t="s">
        <v>978</v>
      </c>
      <c r="D141" s="56"/>
      <c r="E141" s="50"/>
    </row>
    <row r="142" spans="1:5" ht="35.1" customHeight="1">
      <c r="A142" s="93"/>
      <c r="B142" s="192"/>
      <c r="C142" s="336" t="s">
        <v>979</v>
      </c>
      <c r="D142" s="56"/>
      <c r="E142" s="50"/>
    </row>
    <row r="143" spans="1:5" ht="35.1" customHeight="1">
      <c r="A143" s="93"/>
      <c r="B143" s="192"/>
      <c r="C143" s="336" t="s">
        <v>935</v>
      </c>
      <c r="D143" s="56"/>
      <c r="E143" s="50"/>
    </row>
    <row r="144" spans="1:5" ht="45">
      <c r="A144" s="93"/>
      <c r="B144" s="192"/>
      <c r="C144" s="336" t="s">
        <v>1382</v>
      </c>
      <c r="D144" s="56"/>
      <c r="E144" s="50"/>
    </row>
    <row r="145" spans="1:5" ht="35.1" customHeight="1">
      <c r="A145" s="93"/>
      <c r="B145" s="192"/>
      <c r="C145" s="336" t="s">
        <v>1334</v>
      </c>
      <c r="D145" s="56"/>
      <c r="E145" s="50"/>
    </row>
    <row r="146" spans="1:5" ht="35.1" customHeight="1">
      <c r="A146" s="93"/>
      <c r="B146" s="192"/>
      <c r="C146" s="336" t="s">
        <v>1297</v>
      </c>
      <c r="D146" s="56"/>
      <c r="E146" s="50"/>
    </row>
    <row r="147" spans="1:5" ht="35.1" customHeight="1">
      <c r="A147" s="93"/>
      <c r="B147" s="192" t="s">
        <v>936</v>
      </c>
      <c r="C147" s="336" t="s">
        <v>937</v>
      </c>
      <c r="D147" s="56"/>
      <c r="E147" s="50"/>
    </row>
    <row r="148" spans="1:5" ht="35.1" customHeight="1">
      <c r="A148" s="93"/>
      <c r="B148" s="192"/>
      <c r="C148" s="336" t="s">
        <v>938</v>
      </c>
      <c r="D148" s="56"/>
      <c r="E148" s="50"/>
    </row>
    <row r="149" spans="1:5" ht="35.1" customHeight="1">
      <c r="A149" s="93"/>
      <c r="B149" s="192"/>
      <c r="C149" s="336" t="s">
        <v>939</v>
      </c>
      <c r="D149" s="56"/>
      <c r="E149" s="50"/>
    </row>
    <row r="150" spans="1:5" ht="35.1" customHeight="1">
      <c r="A150" s="93"/>
      <c r="B150" s="192"/>
      <c r="C150" s="336" t="s">
        <v>940</v>
      </c>
      <c r="D150" s="56"/>
      <c r="E150" s="50"/>
    </row>
    <row r="151" spans="1:5" ht="35.1" customHeight="1">
      <c r="A151" s="93"/>
      <c r="B151" s="192"/>
      <c r="C151" s="336" t="s">
        <v>1369</v>
      </c>
      <c r="D151" s="56"/>
      <c r="E151" s="50"/>
    </row>
    <row r="152" spans="1:5" ht="35.1" customHeight="1">
      <c r="A152" s="93"/>
      <c r="B152" s="192"/>
      <c r="C152" s="336" t="s">
        <v>1297</v>
      </c>
      <c r="D152" s="56"/>
      <c r="E152" s="50"/>
    </row>
    <row r="153" spans="1:5" ht="35.1" customHeight="1">
      <c r="A153" s="178" t="s">
        <v>942</v>
      </c>
      <c r="B153" s="192"/>
      <c r="C153" s="336" t="s">
        <v>1437</v>
      </c>
      <c r="D153" s="56"/>
      <c r="E153" s="50"/>
    </row>
    <row r="154" spans="1:5" ht="35.1" customHeight="1">
      <c r="A154" s="347"/>
      <c r="B154" s="192"/>
      <c r="C154" s="55" t="s">
        <v>943</v>
      </c>
      <c r="D154" s="56"/>
      <c r="E154" s="50"/>
    </row>
    <row r="155" spans="1:5" ht="35.1" customHeight="1">
      <c r="A155" s="346"/>
      <c r="B155" s="191"/>
      <c r="C155" s="55" t="s">
        <v>939</v>
      </c>
      <c r="D155" s="56"/>
      <c r="E155" s="50"/>
    </row>
    <row r="156" spans="1:5" ht="35.1" customHeight="1">
      <c r="A156" s="93"/>
      <c r="B156" s="192"/>
      <c r="C156" s="55" t="s">
        <v>940</v>
      </c>
      <c r="D156" s="56"/>
      <c r="E156" s="50"/>
    </row>
    <row r="157" spans="1:5" ht="35.1" customHeight="1">
      <c r="A157" s="93"/>
      <c r="B157" s="192"/>
      <c r="C157" s="336" t="s">
        <v>1310</v>
      </c>
      <c r="D157" s="56"/>
      <c r="E157" s="50"/>
    </row>
    <row r="158" spans="1:5" ht="33.75">
      <c r="A158" s="93"/>
      <c r="B158" s="192"/>
      <c r="C158" s="336" t="s">
        <v>941</v>
      </c>
      <c r="D158" s="56"/>
      <c r="E158" s="50"/>
    </row>
    <row r="159" spans="1:5" ht="35.1" customHeight="1">
      <c r="A159" s="93"/>
      <c r="B159" s="192"/>
      <c r="C159" s="336" t="s">
        <v>944</v>
      </c>
      <c r="D159" s="56"/>
      <c r="E159" s="50"/>
    </row>
    <row r="160" spans="1:5" ht="35.1" customHeight="1">
      <c r="A160" s="93"/>
      <c r="B160" s="192"/>
      <c r="C160" s="336" t="s">
        <v>1297</v>
      </c>
      <c r="D160" s="56"/>
      <c r="E160" s="50"/>
    </row>
    <row r="161" spans="1:5" ht="35.1" customHeight="1">
      <c r="A161" s="93" t="s">
        <v>945</v>
      </c>
      <c r="B161" s="192"/>
      <c r="C161" s="336" t="s">
        <v>955</v>
      </c>
      <c r="D161" s="56"/>
      <c r="E161" s="50"/>
    </row>
    <row r="162" spans="1:5" ht="35.1" customHeight="1">
      <c r="A162" s="93"/>
      <c r="B162" s="192"/>
      <c r="C162" s="336" t="s">
        <v>946</v>
      </c>
      <c r="D162" s="56"/>
      <c r="E162" s="50"/>
    </row>
    <row r="163" spans="1:5" ht="35.1" customHeight="1">
      <c r="A163" s="93"/>
      <c r="B163" s="192"/>
      <c r="C163" s="336" t="s">
        <v>947</v>
      </c>
      <c r="D163" s="56"/>
      <c r="E163" s="50"/>
    </row>
    <row r="164" spans="1:5" ht="35.1" customHeight="1">
      <c r="A164" s="93"/>
      <c r="B164" s="192"/>
      <c r="C164" s="336" t="s">
        <v>948</v>
      </c>
      <c r="D164" s="56"/>
      <c r="E164" s="50"/>
    </row>
    <row r="165" spans="1:5" ht="35.1" customHeight="1">
      <c r="A165" s="93"/>
      <c r="B165" s="192"/>
      <c r="C165" s="336" t="s">
        <v>949</v>
      </c>
      <c r="D165" s="56"/>
      <c r="E165" s="50"/>
    </row>
    <row r="166" spans="1:5" ht="35.1" customHeight="1">
      <c r="A166" s="93"/>
      <c r="B166" s="192"/>
      <c r="C166" s="336" t="s">
        <v>950</v>
      </c>
      <c r="D166" s="56"/>
      <c r="E166" s="50"/>
    </row>
    <row r="167" spans="1:5" ht="35.1" customHeight="1">
      <c r="A167" s="93"/>
      <c r="B167" s="192"/>
      <c r="C167" s="336" t="s">
        <v>1297</v>
      </c>
      <c r="D167" s="56"/>
      <c r="E167" s="50"/>
    </row>
    <row r="168" spans="1:5" ht="35.1" customHeight="1">
      <c r="A168" s="93" t="s">
        <v>951</v>
      </c>
      <c r="B168" s="192"/>
      <c r="C168" s="336" t="s">
        <v>952</v>
      </c>
      <c r="D168" s="56"/>
      <c r="E168" s="50"/>
    </row>
    <row r="169" spans="1:5" ht="35.1" customHeight="1">
      <c r="A169" s="93"/>
      <c r="B169" s="192"/>
      <c r="C169" s="336" t="s">
        <v>1333</v>
      </c>
      <c r="D169" s="56"/>
      <c r="E169" s="50"/>
    </row>
    <row r="170" spans="1:5" ht="35.1" customHeight="1">
      <c r="A170" s="93"/>
      <c r="B170" s="192"/>
      <c r="C170" s="336" t="s">
        <v>1340</v>
      </c>
      <c r="D170" s="56"/>
      <c r="E170" s="50"/>
    </row>
    <row r="171" spans="1:5" ht="35.1" customHeight="1">
      <c r="A171" s="178"/>
      <c r="B171" s="305"/>
      <c r="C171" s="55" t="s">
        <v>953</v>
      </c>
      <c r="D171" s="56"/>
      <c r="E171" s="50"/>
    </row>
    <row r="172" spans="1:5" ht="35.1" customHeight="1">
      <c r="A172" s="93"/>
      <c r="B172" s="307"/>
      <c r="C172" s="336" t="s">
        <v>1385</v>
      </c>
      <c r="D172" s="56"/>
      <c r="E172" s="50"/>
    </row>
    <row r="173" spans="1:5" ht="35.1" customHeight="1">
      <c r="A173" s="93"/>
      <c r="B173" s="307"/>
      <c r="C173" s="336" t="s">
        <v>1297</v>
      </c>
      <c r="D173" s="56"/>
      <c r="E173" s="50"/>
    </row>
    <row r="174" spans="1:5" ht="35.1" customHeight="1">
      <c r="A174" s="185" t="s">
        <v>954</v>
      </c>
      <c r="B174" s="308"/>
      <c r="C174" s="186"/>
      <c r="D174" s="187"/>
      <c r="E174" s="188"/>
    </row>
    <row r="175" spans="1:5" ht="35.1" customHeight="1">
      <c r="A175" s="178" t="s">
        <v>956</v>
      </c>
      <c r="B175" s="305"/>
      <c r="C175" s="55" t="s">
        <v>980</v>
      </c>
      <c r="D175" s="56"/>
      <c r="E175" s="50"/>
    </row>
    <row r="176" spans="1:5" ht="35.1" customHeight="1">
      <c r="A176" s="93"/>
      <c r="B176" s="307"/>
      <c r="C176" s="55" t="s">
        <v>981</v>
      </c>
      <c r="D176" s="56"/>
      <c r="E176" s="50"/>
    </row>
    <row r="177" spans="1:5" ht="35.1" customHeight="1">
      <c r="A177" s="93"/>
      <c r="B177" s="307"/>
      <c r="C177" s="55" t="s">
        <v>982</v>
      </c>
      <c r="D177" s="56"/>
      <c r="E177" s="50"/>
    </row>
    <row r="178" spans="1:5" ht="35.1" customHeight="1">
      <c r="A178" s="93"/>
      <c r="B178" s="192" t="s">
        <v>983</v>
      </c>
      <c r="C178" s="55" t="s">
        <v>984</v>
      </c>
      <c r="D178" s="56"/>
      <c r="E178" s="50"/>
    </row>
    <row r="179" spans="1:5" ht="35.1" customHeight="1">
      <c r="A179" s="93"/>
      <c r="B179" s="307"/>
      <c r="C179" s="55" t="s">
        <v>985</v>
      </c>
      <c r="D179" s="56"/>
      <c r="E179" s="50"/>
    </row>
    <row r="180" spans="1:5" ht="35.1" customHeight="1">
      <c r="A180" s="93"/>
      <c r="B180" s="307"/>
      <c r="C180" s="55" t="s">
        <v>986</v>
      </c>
      <c r="D180" s="56"/>
      <c r="E180" s="50"/>
    </row>
    <row r="181" spans="1:5" ht="35.1" customHeight="1">
      <c r="A181" s="93"/>
      <c r="B181" s="307"/>
      <c r="C181" s="336" t="s">
        <v>1316</v>
      </c>
      <c r="D181" s="56"/>
      <c r="E181" s="50"/>
    </row>
    <row r="182" spans="1:5" ht="35.1" customHeight="1">
      <c r="A182" s="93"/>
      <c r="B182" s="307"/>
      <c r="C182" s="57" t="s">
        <v>987</v>
      </c>
      <c r="D182" s="56"/>
      <c r="E182" s="50"/>
    </row>
    <row r="183" spans="1:5" ht="35.1" customHeight="1">
      <c r="A183" s="183"/>
      <c r="B183" s="193"/>
      <c r="C183" s="336" t="s">
        <v>1421</v>
      </c>
      <c r="D183" s="56"/>
      <c r="E183" s="50"/>
    </row>
    <row r="184" spans="1:5" ht="35.1" customHeight="1">
      <c r="A184" s="93"/>
      <c r="B184" s="307"/>
      <c r="C184" s="336" t="s">
        <v>1410</v>
      </c>
      <c r="D184" s="56"/>
      <c r="E184" s="50"/>
    </row>
    <row r="185" spans="1:5" ht="35.1" customHeight="1">
      <c r="A185" s="58"/>
      <c r="B185" s="309"/>
      <c r="C185" s="336" t="s">
        <v>1411</v>
      </c>
      <c r="D185" s="56"/>
      <c r="E185" s="50"/>
    </row>
    <row r="186" spans="1:5" ht="43.9" customHeight="1">
      <c r="A186" s="93"/>
      <c r="B186" s="192" t="s">
        <v>988</v>
      </c>
      <c r="C186" s="336" t="s">
        <v>989</v>
      </c>
      <c r="D186" s="56"/>
      <c r="E186" s="50"/>
    </row>
    <row r="187" spans="1:5" ht="35.1" customHeight="1">
      <c r="A187" s="93"/>
      <c r="B187" s="307"/>
      <c r="C187" s="336" t="s">
        <v>1438</v>
      </c>
      <c r="D187" s="56"/>
      <c r="E187" s="50"/>
    </row>
    <row r="188" spans="1:5" ht="35.1" customHeight="1">
      <c r="A188" s="93"/>
      <c r="B188" s="307"/>
      <c r="C188" s="336" t="s">
        <v>990</v>
      </c>
      <c r="D188" s="56"/>
      <c r="E188" s="50"/>
    </row>
    <row r="189" spans="1:5" ht="35.1" customHeight="1">
      <c r="A189" s="93"/>
      <c r="B189" s="307"/>
      <c r="C189" s="336" t="s">
        <v>1439</v>
      </c>
      <c r="D189" s="56"/>
      <c r="E189" s="50"/>
    </row>
    <row r="190" spans="1:5" ht="35.1" customHeight="1">
      <c r="A190" s="93"/>
      <c r="B190" s="307"/>
      <c r="C190" s="336" t="s">
        <v>991</v>
      </c>
      <c r="D190" s="56"/>
      <c r="E190" s="50"/>
    </row>
    <row r="191" spans="1:5" ht="35.1" customHeight="1">
      <c r="A191" s="93"/>
      <c r="B191" s="307"/>
      <c r="C191" s="336" t="s">
        <v>1422</v>
      </c>
      <c r="D191" s="56"/>
      <c r="E191" s="50"/>
    </row>
    <row r="192" spans="1:5" ht="35.1" customHeight="1">
      <c r="A192" s="93"/>
      <c r="B192" s="307"/>
      <c r="C192" s="336" t="s">
        <v>1410</v>
      </c>
      <c r="D192" s="56"/>
      <c r="E192" s="50"/>
    </row>
    <row r="193" spans="1:5" ht="35.1" customHeight="1">
      <c r="A193" s="93"/>
      <c r="B193" s="307"/>
      <c r="C193" s="336" t="s">
        <v>1411</v>
      </c>
      <c r="D193" s="56"/>
      <c r="E193" s="50"/>
    </row>
    <row r="194" spans="1:5" ht="35.1" customHeight="1">
      <c r="A194" s="93"/>
      <c r="B194" s="192" t="s">
        <v>992</v>
      </c>
      <c r="C194" s="336" t="s">
        <v>1423</v>
      </c>
      <c r="D194" s="56"/>
      <c r="E194" s="50"/>
    </row>
    <row r="195" spans="1:5" ht="35.1" customHeight="1">
      <c r="A195" s="183"/>
      <c r="B195" s="193"/>
      <c r="C195" s="336" t="s">
        <v>1424</v>
      </c>
      <c r="D195" s="56"/>
      <c r="E195" s="50"/>
    </row>
    <row r="196" spans="1:5" ht="35.1" customHeight="1">
      <c r="A196" s="93"/>
      <c r="B196" s="307"/>
      <c r="C196" s="336" t="s">
        <v>1425</v>
      </c>
      <c r="D196" s="56"/>
      <c r="E196" s="50"/>
    </row>
    <row r="197" spans="1:5" ht="35.1" customHeight="1">
      <c r="A197" s="93"/>
      <c r="B197" s="307"/>
      <c r="C197" s="336" t="s">
        <v>1426</v>
      </c>
      <c r="D197" s="56"/>
      <c r="E197" s="50"/>
    </row>
    <row r="198" spans="1:5" ht="35.1" customHeight="1">
      <c r="A198" s="93"/>
      <c r="B198" s="307"/>
      <c r="C198" s="336" t="s">
        <v>1410</v>
      </c>
      <c r="D198" s="56"/>
      <c r="E198" s="50"/>
    </row>
    <row r="199" spans="1:5" ht="35.1" customHeight="1">
      <c r="A199" s="93"/>
      <c r="B199" s="307"/>
      <c r="C199" s="336" t="s">
        <v>1411</v>
      </c>
      <c r="D199" s="56"/>
      <c r="E199" s="50"/>
    </row>
    <row r="200" spans="1:5" ht="35.1" customHeight="1">
      <c r="A200" s="93"/>
      <c r="B200" s="192" t="s">
        <v>993</v>
      </c>
      <c r="C200" s="336" t="s">
        <v>1427</v>
      </c>
      <c r="D200" s="56"/>
      <c r="E200" s="50"/>
    </row>
    <row r="201" spans="1:5" ht="35.1" customHeight="1">
      <c r="A201" s="93"/>
      <c r="B201" s="307"/>
      <c r="C201" s="336" t="s">
        <v>1428</v>
      </c>
      <c r="D201" s="56"/>
      <c r="E201" s="50"/>
    </row>
    <row r="202" spans="1:5" ht="35.1" customHeight="1">
      <c r="A202" s="93"/>
      <c r="B202" s="307"/>
      <c r="C202" s="336" t="s">
        <v>1429</v>
      </c>
      <c r="D202" s="56"/>
      <c r="E202" s="50"/>
    </row>
    <row r="203" spans="1:5" ht="35.1" customHeight="1">
      <c r="A203" s="93"/>
      <c r="B203" s="307"/>
      <c r="C203" s="55" t="s">
        <v>994</v>
      </c>
      <c r="D203" s="56"/>
      <c r="E203" s="50"/>
    </row>
    <row r="204" spans="1:5" ht="35.1" customHeight="1">
      <c r="A204" s="93"/>
      <c r="B204" s="307"/>
      <c r="C204" s="55" t="s">
        <v>995</v>
      </c>
      <c r="D204" s="56"/>
      <c r="E204" s="50"/>
    </row>
    <row r="205" spans="1:5" ht="35.1" customHeight="1">
      <c r="A205" s="93"/>
      <c r="B205" s="307"/>
      <c r="C205" s="336" t="s">
        <v>1410</v>
      </c>
      <c r="D205" s="56"/>
      <c r="E205" s="50"/>
    </row>
    <row r="206" spans="1:5" ht="35.1" customHeight="1">
      <c r="A206" s="93"/>
      <c r="B206" s="307"/>
      <c r="C206" s="336" t="s">
        <v>1411</v>
      </c>
      <c r="D206" s="56"/>
      <c r="E206" s="50"/>
    </row>
    <row r="207" spans="1:5" ht="35.1" customHeight="1">
      <c r="A207" s="93"/>
      <c r="B207" s="307" t="s">
        <v>996</v>
      </c>
      <c r="C207" s="336" t="s">
        <v>1412</v>
      </c>
      <c r="D207" s="56"/>
      <c r="E207" s="50"/>
    </row>
    <row r="208" spans="1:5" ht="35.1" customHeight="1">
      <c r="A208" s="93"/>
      <c r="B208" s="307"/>
      <c r="C208" s="336" t="s">
        <v>1413</v>
      </c>
      <c r="D208" s="56"/>
      <c r="E208" s="50"/>
    </row>
    <row r="209" spans="1:5" ht="35.1" customHeight="1">
      <c r="A209" s="93"/>
      <c r="B209" s="307"/>
      <c r="C209" s="336" t="s">
        <v>1414</v>
      </c>
      <c r="D209" s="56"/>
      <c r="E209" s="50"/>
    </row>
    <row r="210" spans="1:5" ht="35.1" customHeight="1">
      <c r="A210" s="93"/>
      <c r="B210" s="307"/>
      <c r="C210" s="336" t="s">
        <v>997</v>
      </c>
      <c r="D210" s="56"/>
      <c r="E210" s="50"/>
    </row>
    <row r="211" spans="1:5" ht="35.1" customHeight="1">
      <c r="A211" s="93"/>
      <c r="B211" s="307"/>
      <c r="C211" s="336" t="s">
        <v>998</v>
      </c>
      <c r="D211" s="56"/>
      <c r="E211" s="50"/>
    </row>
    <row r="212" spans="1:5" ht="35.1" customHeight="1">
      <c r="A212" s="93"/>
      <c r="B212" s="307"/>
      <c r="C212" s="336" t="s">
        <v>1447</v>
      </c>
      <c r="D212" s="56"/>
      <c r="E212" s="50"/>
    </row>
    <row r="213" spans="1:5" ht="35.1" customHeight="1">
      <c r="A213" s="93"/>
      <c r="B213" s="307"/>
      <c r="C213" s="336" t="s">
        <v>1415</v>
      </c>
      <c r="D213" s="56"/>
      <c r="E213" s="50"/>
    </row>
    <row r="214" spans="1:5" ht="35.1" customHeight="1">
      <c r="A214" s="178"/>
      <c r="B214" s="305"/>
      <c r="C214" s="336" t="s">
        <v>1314</v>
      </c>
      <c r="D214" s="56"/>
      <c r="E214" s="50"/>
    </row>
    <row r="215" spans="1:5" ht="35.1" customHeight="1">
      <c r="A215" s="51"/>
      <c r="B215" s="306"/>
      <c r="C215" s="336" t="s">
        <v>1313</v>
      </c>
      <c r="D215" s="59"/>
      <c r="E215" s="60"/>
    </row>
    <row r="216" spans="1:5" ht="35.1" customHeight="1">
      <c r="A216" s="51"/>
      <c r="B216" s="306"/>
      <c r="C216" s="336" t="s">
        <v>1416</v>
      </c>
      <c r="D216" s="59"/>
      <c r="E216" s="60"/>
    </row>
    <row r="217" spans="1:5" ht="35.1" customHeight="1">
      <c r="A217" s="51"/>
      <c r="B217" s="306"/>
      <c r="C217" s="336" t="s">
        <v>1417</v>
      </c>
      <c r="D217" s="59"/>
      <c r="E217" s="60"/>
    </row>
    <row r="218" spans="1:5" ht="35.1" customHeight="1">
      <c r="A218" s="51"/>
      <c r="B218" s="306"/>
      <c r="C218" s="336" t="s">
        <v>1418</v>
      </c>
      <c r="D218" s="59"/>
      <c r="E218" s="60"/>
    </row>
    <row r="219" spans="1:5" ht="35.1" customHeight="1">
      <c r="A219" s="178"/>
      <c r="B219" s="305"/>
      <c r="C219" s="336" t="s">
        <v>999</v>
      </c>
      <c r="D219" s="56"/>
      <c r="E219" s="50"/>
    </row>
    <row r="220" spans="1:5" ht="35.1" customHeight="1">
      <c r="A220" s="93"/>
      <c r="B220" s="307"/>
      <c r="C220" s="336" t="s">
        <v>1000</v>
      </c>
      <c r="D220" s="56"/>
      <c r="E220" s="50"/>
    </row>
    <row r="221" spans="1:5" ht="35.1" customHeight="1">
      <c r="A221" s="93"/>
      <c r="B221" s="307"/>
      <c r="C221" s="336" t="s">
        <v>1419</v>
      </c>
      <c r="D221" s="56"/>
      <c r="E221" s="50"/>
    </row>
    <row r="222" spans="1:5" ht="35.1" customHeight="1">
      <c r="A222" s="93"/>
      <c r="B222" s="307"/>
      <c r="C222" s="336" t="s">
        <v>1410</v>
      </c>
      <c r="D222" s="56"/>
      <c r="E222" s="50"/>
    </row>
    <row r="223" spans="1:5" ht="35.1" customHeight="1">
      <c r="A223" s="93"/>
      <c r="B223" s="307"/>
      <c r="C223" s="336" t="s">
        <v>1411</v>
      </c>
      <c r="D223" s="56"/>
      <c r="E223" s="50"/>
    </row>
    <row r="224" spans="1:5" ht="35.1" customHeight="1">
      <c r="A224" s="93"/>
      <c r="B224" s="307" t="s">
        <v>1001</v>
      </c>
      <c r="C224" s="336" t="s">
        <v>1420</v>
      </c>
      <c r="D224" s="56"/>
      <c r="E224" s="50"/>
    </row>
    <row r="225" spans="1:5" ht="35.1" customHeight="1">
      <c r="A225" s="93"/>
      <c r="B225" s="307"/>
      <c r="C225" s="55" t="s">
        <v>1002</v>
      </c>
      <c r="D225" s="56"/>
      <c r="E225" s="50"/>
    </row>
    <row r="226" spans="1:5" ht="35.1" customHeight="1">
      <c r="A226" s="93"/>
      <c r="B226" s="307"/>
      <c r="C226" s="55" t="s">
        <v>1003</v>
      </c>
      <c r="D226" s="56"/>
      <c r="E226" s="50"/>
    </row>
    <row r="227" spans="1:5" ht="35.1" customHeight="1">
      <c r="A227" s="93"/>
      <c r="B227" s="307"/>
      <c r="C227" s="55" t="s">
        <v>1004</v>
      </c>
      <c r="D227" s="56"/>
      <c r="E227" s="50"/>
    </row>
    <row r="228" spans="1:5" ht="35.1" customHeight="1">
      <c r="A228" s="93"/>
      <c r="B228" s="307"/>
      <c r="C228" s="336" t="s">
        <v>1447</v>
      </c>
      <c r="D228" s="56"/>
      <c r="E228" s="50"/>
    </row>
    <row r="229" spans="1:5" ht="35.1" customHeight="1">
      <c r="A229" s="93"/>
      <c r="B229" s="307"/>
      <c r="C229" s="336" t="s">
        <v>1315</v>
      </c>
      <c r="D229" s="56"/>
      <c r="E229" s="50"/>
    </row>
    <row r="230" spans="1:5" ht="35.1" customHeight="1">
      <c r="A230" s="93"/>
      <c r="B230" s="307"/>
      <c r="C230" s="336" t="s">
        <v>1314</v>
      </c>
      <c r="D230" s="56"/>
      <c r="E230" s="50"/>
    </row>
    <row r="231" spans="1:5" ht="35.1" customHeight="1">
      <c r="A231" s="93"/>
      <c r="B231" s="307"/>
      <c r="C231" s="336" t="s">
        <v>1313</v>
      </c>
      <c r="D231" s="56"/>
      <c r="E231" s="50"/>
    </row>
    <row r="232" spans="1:5" ht="35.1" customHeight="1">
      <c r="A232" s="93"/>
      <c r="B232" s="307"/>
      <c r="C232" s="336" t="s">
        <v>1332</v>
      </c>
      <c r="D232" s="56"/>
      <c r="E232" s="50"/>
    </row>
    <row r="233" spans="1:5" ht="35.1" customHeight="1">
      <c r="A233" s="93"/>
      <c r="B233" s="307"/>
      <c r="C233" s="336" t="s">
        <v>1312</v>
      </c>
      <c r="D233" s="56"/>
      <c r="E233" s="50"/>
    </row>
    <row r="234" spans="1:5" ht="35.1" customHeight="1">
      <c r="A234" s="93"/>
      <c r="B234" s="307"/>
      <c r="C234" s="336" t="s">
        <v>1311</v>
      </c>
      <c r="D234" s="56"/>
      <c r="E234" s="50"/>
    </row>
    <row r="235" spans="1:5" ht="35.1" customHeight="1">
      <c r="A235" s="93"/>
      <c r="B235" s="307"/>
      <c r="C235" s="336" t="s">
        <v>999</v>
      </c>
      <c r="D235" s="56"/>
      <c r="E235" s="50"/>
    </row>
    <row r="236" spans="1:5" ht="35.1" customHeight="1">
      <c r="A236" s="93"/>
      <c r="B236" s="307"/>
      <c r="C236" s="57" t="s">
        <v>1000</v>
      </c>
      <c r="D236" s="56"/>
      <c r="E236" s="50"/>
    </row>
    <row r="237" spans="1:5" ht="35.1" customHeight="1">
      <c r="A237" s="93"/>
      <c r="B237" s="307"/>
      <c r="C237" s="57" t="s">
        <v>1385</v>
      </c>
      <c r="D237" s="56"/>
      <c r="E237" s="50"/>
    </row>
    <row r="238" spans="1:5" ht="35.1" customHeight="1">
      <c r="A238" s="93"/>
      <c r="B238" s="307"/>
      <c r="C238" s="57" t="s">
        <v>1297</v>
      </c>
      <c r="D238" s="56"/>
      <c r="E238" s="50"/>
    </row>
    <row r="239" spans="1:5" ht="35.1" customHeight="1">
      <c r="A239" s="178" t="s">
        <v>1005</v>
      </c>
      <c r="B239" s="191"/>
      <c r="C239" s="57" t="s">
        <v>1006</v>
      </c>
      <c r="D239" s="61"/>
      <c r="E239" s="52"/>
    </row>
    <row r="240" spans="1:5" ht="35.1" customHeight="1">
      <c r="A240" s="93"/>
      <c r="B240" s="192"/>
      <c r="C240" s="57" t="s">
        <v>1007</v>
      </c>
      <c r="D240" s="61"/>
      <c r="E240" s="52"/>
    </row>
    <row r="241" spans="1:5" ht="35.1" customHeight="1">
      <c r="A241" s="93"/>
      <c r="B241" s="307"/>
      <c r="C241" s="57" t="s">
        <v>1385</v>
      </c>
      <c r="D241" s="56"/>
      <c r="E241" s="50"/>
    </row>
    <row r="242" spans="1:5" ht="35.1" customHeight="1">
      <c r="A242" s="93"/>
      <c r="B242" s="192"/>
      <c r="C242" s="57" t="s">
        <v>1297</v>
      </c>
      <c r="D242" s="61"/>
      <c r="E242" s="52"/>
    </row>
    <row r="243" spans="1:5" ht="35.1" customHeight="1">
      <c r="A243" s="93" t="s">
        <v>1008</v>
      </c>
      <c r="B243" s="192"/>
      <c r="C243" s="57" t="s">
        <v>1009</v>
      </c>
      <c r="D243" s="61"/>
      <c r="E243" s="52"/>
    </row>
    <row r="244" spans="1:5" ht="35.1" customHeight="1">
      <c r="A244" s="93"/>
      <c r="B244" s="192"/>
      <c r="C244" s="337" t="s">
        <v>1440</v>
      </c>
      <c r="D244" s="61"/>
      <c r="E244" s="52"/>
    </row>
    <row r="245" spans="1:5" ht="35.1" customHeight="1">
      <c r="A245" s="93"/>
      <c r="B245" s="192"/>
      <c r="C245" s="57" t="s">
        <v>1010</v>
      </c>
      <c r="D245" s="61"/>
      <c r="E245" s="52"/>
    </row>
    <row r="246" spans="1:5" ht="35.1" customHeight="1">
      <c r="A246" s="93"/>
      <c r="B246" s="192"/>
      <c r="C246" s="57" t="s">
        <v>1310</v>
      </c>
      <c r="D246" s="61"/>
      <c r="E246" s="52"/>
    </row>
    <row r="247" spans="1:5" ht="35.1" customHeight="1">
      <c r="A247" s="93"/>
      <c r="B247" s="192"/>
      <c r="C247" s="57" t="s">
        <v>995</v>
      </c>
      <c r="D247" s="61"/>
      <c r="E247" s="52"/>
    </row>
    <row r="248" spans="1:5" ht="35.1" customHeight="1">
      <c r="A248" s="93"/>
      <c r="B248" s="307"/>
      <c r="C248" s="57" t="s">
        <v>1385</v>
      </c>
      <c r="D248" s="56"/>
      <c r="E248" s="50"/>
    </row>
    <row r="249" spans="1:5" ht="35.1" customHeight="1">
      <c r="A249" s="93"/>
      <c r="B249" s="192"/>
      <c r="C249" s="336" t="s">
        <v>1297</v>
      </c>
      <c r="D249" s="61"/>
      <c r="E249" s="52"/>
    </row>
    <row r="250" spans="1:5" ht="35.1" customHeight="1">
      <c r="A250" s="185" t="s">
        <v>1011</v>
      </c>
      <c r="B250" s="194"/>
      <c r="C250" s="186"/>
      <c r="D250" s="195"/>
      <c r="E250" s="196"/>
    </row>
    <row r="251" spans="1:5" ht="35.1" customHeight="1">
      <c r="A251" s="178" t="s">
        <v>1012</v>
      </c>
      <c r="B251" s="192"/>
      <c r="C251" s="57" t="s">
        <v>1013</v>
      </c>
      <c r="D251" s="56"/>
      <c r="E251" s="50"/>
    </row>
    <row r="252" spans="1:5" ht="35.1" customHeight="1">
      <c r="A252" s="93"/>
      <c r="B252" s="192"/>
      <c r="C252" s="57" t="s">
        <v>1014</v>
      </c>
      <c r="D252" s="56"/>
      <c r="E252" s="50"/>
    </row>
    <row r="253" spans="1:5" ht="35.1" customHeight="1">
      <c r="A253" s="93"/>
      <c r="B253" s="192"/>
      <c r="C253" s="57" t="s">
        <v>1015</v>
      </c>
      <c r="D253" s="56"/>
      <c r="E253" s="50"/>
    </row>
    <row r="254" spans="1:5" ht="35.1" customHeight="1">
      <c r="A254" s="93"/>
      <c r="B254" s="192"/>
      <c r="C254" s="57" t="s">
        <v>1016</v>
      </c>
      <c r="D254" s="56"/>
      <c r="E254" s="50"/>
    </row>
    <row r="255" spans="1:5" ht="35.1" customHeight="1">
      <c r="A255" s="93"/>
      <c r="B255" s="192"/>
      <c r="C255" s="57" t="s">
        <v>1017</v>
      </c>
      <c r="D255" s="56"/>
      <c r="E255" s="50"/>
    </row>
    <row r="256" spans="1:5" ht="35.1" customHeight="1">
      <c r="A256" s="93"/>
      <c r="B256" s="192"/>
      <c r="C256" s="55" t="s">
        <v>1018</v>
      </c>
      <c r="D256" s="56"/>
      <c r="E256" s="50"/>
    </row>
    <row r="257" spans="1:5" ht="35.1" customHeight="1">
      <c r="A257" s="178"/>
      <c r="B257" s="305"/>
      <c r="C257" s="337" t="s">
        <v>1370</v>
      </c>
      <c r="D257" s="56"/>
      <c r="E257" s="50"/>
    </row>
    <row r="258" spans="1:5" ht="35.1" customHeight="1">
      <c r="A258" s="93"/>
      <c r="B258" s="307"/>
      <c r="C258" s="336" t="s">
        <v>1371</v>
      </c>
      <c r="D258" s="56"/>
      <c r="E258" s="50"/>
    </row>
    <row r="259" spans="1:5" ht="35.1" customHeight="1">
      <c r="A259" s="93"/>
      <c r="B259" s="307"/>
      <c r="C259" s="336" t="s">
        <v>1297</v>
      </c>
      <c r="D259" s="56"/>
      <c r="E259" s="50"/>
    </row>
    <row r="260" spans="1:5" ht="35.1" customHeight="1">
      <c r="A260" s="93" t="s">
        <v>1019</v>
      </c>
      <c r="B260" s="305"/>
      <c r="C260" s="57" t="s">
        <v>1020</v>
      </c>
      <c r="D260" s="56"/>
      <c r="E260" s="50"/>
    </row>
    <row r="261" spans="1:5" ht="35.1" customHeight="1">
      <c r="A261" s="93"/>
      <c r="B261" s="307"/>
      <c r="C261" s="336" t="s">
        <v>1297</v>
      </c>
      <c r="D261" s="56"/>
      <c r="E261" s="50"/>
    </row>
    <row r="262" spans="1:5" ht="35.1" customHeight="1">
      <c r="A262" s="185" t="s">
        <v>1021</v>
      </c>
      <c r="B262" s="308"/>
      <c r="C262" s="197"/>
      <c r="D262" s="187"/>
      <c r="E262" s="188"/>
    </row>
    <row r="263" spans="1:5" ht="35.1" customHeight="1">
      <c r="A263" s="396" t="s">
        <v>1309</v>
      </c>
      <c r="B263" s="400"/>
      <c r="C263" s="57" t="s">
        <v>1022</v>
      </c>
      <c r="D263" s="56"/>
      <c r="E263" s="50"/>
    </row>
    <row r="264" spans="1:5" ht="35.1" customHeight="1">
      <c r="A264" s="93"/>
      <c r="B264" s="307"/>
      <c r="C264" s="337" t="s">
        <v>1441</v>
      </c>
      <c r="D264" s="56"/>
      <c r="E264" s="50"/>
    </row>
    <row r="265" spans="1:5" ht="35.1" customHeight="1">
      <c r="A265" s="93"/>
      <c r="B265" s="307"/>
      <c r="C265" s="336" t="s">
        <v>1297</v>
      </c>
      <c r="D265" s="56"/>
      <c r="E265" s="50"/>
    </row>
    <row r="266" spans="1:5" ht="35.1" customHeight="1">
      <c r="A266" s="93" t="s">
        <v>1023</v>
      </c>
      <c r="B266" s="307"/>
      <c r="C266" s="336" t="s">
        <v>1299</v>
      </c>
      <c r="D266" s="56"/>
      <c r="E266" s="50"/>
    </row>
    <row r="267" spans="1:5" ht="35.1" customHeight="1">
      <c r="A267" s="185" t="s">
        <v>1024</v>
      </c>
      <c r="B267" s="308"/>
      <c r="C267" s="197"/>
      <c r="D267" s="187"/>
      <c r="E267" s="188"/>
    </row>
    <row r="268" spans="1:5" ht="35.1" customHeight="1">
      <c r="A268" s="93" t="s">
        <v>1025</v>
      </c>
      <c r="B268" s="307"/>
      <c r="C268" s="57" t="s">
        <v>1026</v>
      </c>
      <c r="D268" s="56"/>
      <c r="E268" s="50"/>
    </row>
    <row r="269" spans="1:5" ht="35.1" customHeight="1">
      <c r="A269" s="93"/>
      <c r="B269" s="307"/>
      <c r="C269" s="57" t="s">
        <v>1027</v>
      </c>
      <c r="D269" s="56"/>
      <c r="E269" s="50"/>
    </row>
    <row r="270" spans="1:5" ht="35.1" customHeight="1">
      <c r="A270" s="93"/>
      <c r="B270" s="307"/>
      <c r="C270" s="336" t="s">
        <v>1297</v>
      </c>
      <c r="D270" s="56"/>
      <c r="E270" s="50"/>
    </row>
    <row r="271" spans="1:5" ht="35.1" customHeight="1">
      <c r="A271" s="93" t="s">
        <v>1028</v>
      </c>
      <c r="B271" s="307"/>
      <c r="C271" s="57" t="s">
        <v>1372</v>
      </c>
      <c r="D271" s="56"/>
      <c r="E271" s="50"/>
    </row>
    <row r="272" spans="1:5" ht="35.1" customHeight="1">
      <c r="A272" s="93"/>
      <c r="B272" s="307"/>
      <c r="C272" s="336" t="s">
        <v>1331</v>
      </c>
      <c r="D272" s="56"/>
      <c r="E272" s="50"/>
    </row>
    <row r="273" spans="1:5" ht="35.1" customHeight="1">
      <c r="A273" s="93"/>
      <c r="B273" s="307"/>
      <c r="C273" s="336" t="s">
        <v>1297</v>
      </c>
      <c r="D273" s="56"/>
      <c r="E273" s="50"/>
    </row>
    <row r="274" spans="1:5" ht="35.1" customHeight="1">
      <c r="A274" s="178" t="s">
        <v>1029</v>
      </c>
      <c r="B274" s="305"/>
      <c r="C274" s="337" t="s">
        <v>1030</v>
      </c>
      <c r="D274" s="56"/>
      <c r="E274" s="50"/>
    </row>
    <row r="275" spans="1:5" ht="35.1" customHeight="1">
      <c r="A275" s="93"/>
      <c r="B275" s="307"/>
      <c r="C275" s="337" t="s">
        <v>1308</v>
      </c>
      <c r="D275" s="56"/>
      <c r="E275" s="50"/>
    </row>
    <row r="276" spans="1:5" ht="35.1" customHeight="1">
      <c r="A276" s="93"/>
      <c r="B276" s="307"/>
      <c r="C276" s="336" t="s">
        <v>912</v>
      </c>
      <c r="D276" s="56"/>
      <c r="E276" s="50"/>
    </row>
    <row r="277" spans="1:5" ht="35.1" customHeight="1">
      <c r="A277" s="93"/>
      <c r="B277" s="307"/>
      <c r="C277" s="336" t="s">
        <v>1297</v>
      </c>
      <c r="D277" s="56"/>
      <c r="E277" s="50"/>
    </row>
    <row r="278" spans="1:5" ht="35.1" customHeight="1">
      <c r="A278" s="93" t="s">
        <v>1031</v>
      </c>
      <c r="B278" s="307"/>
      <c r="C278" s="337" t="s">
        <v>1032</v>
      </c>
      <c r="D278" s="56"/>
      <c r="E278" s="50"/>
    </row>
    <row r="279" spans="1:5" ht="35.1" customHeight="1">
      <c r="A279" s="93"/>
      <c r="B279" s="307"/>
      <c r="C279" s="336" t="s">
        <v>1307</v>
      </c>
      <c r="D279" s="56"/>
      <c r="E279" s="50"/>
    </row>
    <row r="280" spans="1:5" ht="35.1" customHeight="1">
      <c r="A280" s="93"/>
      <c r="B280" s="307"/>
      <c r="C280" s="336" t="s">
        <v>1297</v>
      </c>
      <c r="D280" s="56"/>
      <c r="E280" s="50"/>
    </row>
    <row r="281" spans="1:5" ht="35.1" customHeight="1">
      <c r="A281" s="93" t="s">
        <v>1033</v>
      </c>
      <c r="B281" s="307"/>
      <c r="C281" s="336" t="s">
        <v>1442</v>
      </c>
      <c r="D281" s="56"/>
      <c r="E281" s="50"/>
    </row>
    <row r="282" spans="1:5" ht="35.1" customHeight="1">
      <c r="A282" s="93"/>
      <c r="B282" s="307"/>
      <c r="C282" s="336" t="s">
        <v>912</v>
      </c>
      <c r="D282" s="56"/>
      <c r="E282" s="50"/>
    </row>
    <row r="283" spans="1:5" ht="35.1" customHeight="1">
      <c r="A283" s="93"/>
      <c r="B283" s="307"/>
      <c r="C283" s="336" t="s">
        <v>1297</v>
      </c>
      <c r="D283" s="56"/>
      <c r="E283" s="50"/>
    </row>
    <row r="284" spans="1:5" ht="35.1" customHeight="1">
      <c r="A284" s="93" t="s">
        <v>1034</v>
      </c>
      <c r="B284" s="307"/>
      <c r="C284" s="337" t="s">
        <v>1035</v>
      </c>
      <c r="D284" s="56"/>
      <c r="E284" s="50"/>
    </row>
    <row r="285" spans="1:5" ht="35.1" customHeight="1">
      <c r="A285" s="93"/>
      <c r="B285" s="307"/>
      <c r="C285" s="336" t="s">
        <v>1297</v>
      </c>
      <c r="D285" s="56"/>
      <c r="E285" s="50"/>
    </row>
    <row r="286" spans="1:5" ht="35.1" customHeight="1">
      <c r="A286" s="93" t="s">
        <v>1036</v>
      </c>
      <c r="B286" s="307"/>
      <c r="C286" s="337" t="s">
        <v>1037</v>
      </c>
      <c r="D286" s="56"/>
      <c r="E286" s="50"/>
    </row>
    <row r="287" spans="1:5" ht="35.1" customHeight="1">
      <c r="A287" s="93"/>
      <c r="B287" s="307"/>
      <c r="C287" s="336" t="s">
        <v>1297</v>
      </c>
      <c r="D287" s="56"/>
      <c r="E287" s="50"/>
    </row>
    <row r="288" spans="1:5" ht="35.1" customHeight="1">
      <c r="A288" s="93" t="s">
        <v>1038</v>
      </c>
      <c r="B288" s="307"/>
      <c r="C288" s="337" t="s">
        <v>1039</v>
      </c>
      <c r="D288" s="56"/>
      <c r="E288" s="50"/>
    </row>
    <row r="289" spans="1:5" ht="35.1" customHeight="1">
      <c r="A289" s="93"/>
      <c r="B289" s="307"/>
      <c r="C289" s="336" t="s">
        <v>1306</v>
      </c>
      <c r="D289" s="56"/>
      <c r="E289" s="50"/>
    </row>
    <row r="290" spans="1:5" ht="35.1" customHeight="1">
      <c r="A290" s="93"/>
      <c r="B290" s="307"/>
      <c r="C290" s="336" t="s">
        <v>1297</v>
      </c>
      <c r="D290" s="56"/>
      <c r="E290" s="50"/>
    </row>
    <row r="291" spans="1:5" ht="35.1" customHeight="1">
      <c r="A291" s="93" t="s">
        <v>1040</v>
      </c>
      <c r="B291" s="307"/>
      <c r="C291" s="337" t="s">
        <v>1041</v>
      </c>
      <c r="D291" s="56"/>
      <c r="E291" s="50"/>
    </row>
    <row r="292" spans="1:5" ht="35.1" customHeight="1">
      <c r="A292" s="93"/>
      <c r="B292" s="307"/>
      <c r="C292" s="337" t="s">
        <v>1303</v>
      </c>
      <c r="D292" s="56"/>
      <c r="E292" s="50"/>
    </row>
    <row r="293" spans="1:5" ht="35.1" customHeight="1">
      <c r="A293" s="178"/>
      <c r="B293" s="191"/>
      <c r="C293" s="337" t="s">
        <v>1305</v>
      </c>
      <c r="D293" s="56"/>
      <c r="E293" s="50"/>
    </row>
    <row r="294" spans="1:5" ht="35.1" customHeight="1">
      <c r="A294" s="93"/>
      <c r="B294" s="192"/>
      <c r="C294" s="336" t="s">
        <v>1304</v>
      </c>
      <c r="D294" s="56"/>
      <c r="E294" s="50"/>
    </row>
    <row r="295" spans="1:5" ht="35.1" customHeight="1">
      <c r="A295" s="93"/>
      <c r="B295" s="192"/>
      <c r="C295" s="336" t="s">
        <v>1297</v>
      </c>
      <c r="D295" s="56"/>
      <c r="E295" s="50"/>
    </row>
    <row r="296" spans="1:5" ht="35.1" customHeight="1">
      <c r="A296" s="93" t="s">
        <v>1042</v>
      </c>
      <c r="B296" s="192"/>
      <c r="C296" s="337" t="s">
        <v>1303</v>
      </c>
      <c r="D296" s="56"/>
      <c r="E296" s="50"/>
    </row>
    <row r="297" spans="1:5" ht="35.1" customHeight="1">
      <c r="A297" s="93"/>
      <c r="B297" s="192"/>
      <c r="C297" s="336" t="s">
        <v>1297</v>
      </c>
      <c r="D297" s="56"/>
      <c r="E297" s="50"/>
    </row>
    <row r="298" spans="1:5" ht="35.1" customHeight="1">
      <c r="A298" s="93" t="s">
        <v>1043</v>
      </c>
      <c r="B298" s="192"/>
      <c r="C298" s="337" t="s">
        <v>1044</v>
      </c>
      <c r="D298" s="56"/>
      <c r="E298" s="50"/>
    </row>
    <row r="299" spans="1:5" ht="35.1" customHeight="1">
      <c r="A299" s="93"/>
      <c r="B299" s="192"/>
      <c r="C299" s="337" t="s">
        <v>1302</v>
      </c>
      <c r="D299" s="56"/>
      <c r="E299" s="50"/>
    </row>
    <row r="300" spans="1:5" ht="35.1" customHeight="1">
      <c r="A300" s="178"/>
      <c r="B300" s="191"/>
      <c r="C300" s="337" t="s">
        <v>1045</v>
      </c>
      <c r="D300" s="56"/>
      <c r="E300" s="50"/>
    </row>
    <row r="301" spans="1:5" ht="35.1" customHeight="1">
      <c r="A301" s="93"/>
      <c r="B301" s="192"/>
      <c r="C301" s="337" t="s">
        <v>1301</v>
      </c>
      <c r="D301" s="56"/>
      <c r="E301" s="50"/>
    </row>
    <row r="302" spans="1:5" ht="35.1" customHeight="1">
      <c r="A302" s="93"/>
      <c r="B302" s="192"/>
      <c r="C302" s="336" t="s">
        <v>1297</v>
      </c>
      <c r="D302" s="56"/>
      <c r="E302" s="50"/>
    </row>
    <row r="303" spans="1:5" ht="35.1" customHeight="1">
      <c r="A303" s="93" t="s">
        <v>1046</v>
      </c>
      <c r="B303" s="192"/>
      <c r="C303" s="57" t="s">
        <v>1046</v>
      </c>
      <c r="D303" s="56"/>
      <c r="E303" s="50"/>
    </row>
    <row r="304" spans="1:5" ht="35.1" customHeight="1">
      <c r="A304" s="93"/>
      <c r="B304" s="192"/>
      <c r="C304" s="57" t="s">
        <v>1045</v>
      </c>
      <c r="D304" s="56"/>
      <c r="E304" s="50"/>
    </row>
    <row r="305" spans="1:5" ht="35.1" customHeight="1">
      <c r="A305" s="93"/>
      <c r="B305" s="192"/>
      <c r="C305" s="336" t="s">
        <v>1297</v>
      </c>
      <c r="D305" s="56"/>
      <c r="E305" s="50"/>
    </row>
    <row r="306" spans="1:5" ht="35.1" customHeight="1">
      <c r="A306" s="93" t="s">
        <v>1047</v>
      </c>
      <c r="B306" s="192"/>
      <c r="C306" s="336" t="s">
        <v>1299</v>
      </c>
      <c r="D306" s="56"/>
      <c r="E306" s="50"/>
    </row>
    <row r="307" spans="1:5" ht="35.1" customHeight="1">
      <c r="A307" s="93"/>
      <c r="B307" s="192" t="s">
        <v>1048</v>
      </c>
      <c r="C307" s="57" t="s">
        <v>1049</v>
      </c>
      <c r="D307" s="56"/>
      <c r="E307" s="50"/>
    </row>
    <row r="308" spans="1:5" ht="35.1" customHeight="1">
      <c r="A308" s="93"/>
      <c r="B308" s="192"/>
      <c r="C308" s="336" t="s">
        <v>1297</v>
      </c>
      <c r="D308" s="56"/>
      <c r="E308" s="50"/>
    </row>
    <row r="309" spans="1:5" ht="35.1" customHeight="1">
      <c r="A309" s="93" t="s">
        <v>1050</v>
      </c>
      <c r="B309" s="192"/>
      <c r="C309" s="336" t="s">
        <v>1299</v>
      </c>
      <c r="D309" s="56"/>
      <c r="E309" s="50"/>
    </row>
    <row r="310" spans="1:5" ht="35.1" customHeight="1">
      <c r="A310" s="185" t="s">
        <v>1051</v>
      </c>
      <c r="B310" s="194"/>
      <c r="C310" s="197"/>
      <c r="D310" s="187"/>
      <c r="E310" s="188"/>
    </row>
    <row r="311" spans="1:5" ht="35.1" customHeight="1">
      <c r="A311" s="93" t="s">
        <v>1052</v>
      </c>
      <c r="B311" s="192"/>
      <c r="C311" s="337" t="s">
        <v>1300</v>
      </c>
      <c r="D311" s="56"/>
      <c r="E311" s="50"/>
    </row>
    <row r="312" spans="1:5" ht="35.1" customHeight="1">
      <c r="A312" s="93"/>
      <c r="B312" s="192"/>
      <c r="C312" s="337" t="s">
        <v>1383</v>
      </c>
      <c r="D312" s="56"/>
      <c r="E312" s="50"/>
    </row>
    <row r="313" spans="1:5" ht="35.1" customHeight="1">
      <c r="A313" s="93"/>
      <c r="B313" s="192"/>
      <c r="C313" s="336" t="s">
        <v>1373</v>
      </c>
      <c r="D313" s="56"/>
      <c r="E313" s="50"/>
    </row>
    <row r="314" spans="1:5" ht="35.1" customHeight="1">
      <c r="A314" s="93"/>
      <c r="B314" s="192"/>
      <c r="C314" s="336" t="s">
        <v>1409</v>
      </c>
      <c r="D314" s="56"/>
      <c r="E314" s="50"/>
    </row>
    <row r="315" spans="1:5" ht="35.1" customHeight="1">
      <c r="A315" s="93"/>
      <c r="B315" s="192"/>
      <c r="C315" s="336" t="s">
        <v>1297</v>
      </c>
      <c r="D315" s="56"/>
      <c r="E315" s="50"/>
    </row>
    <row r="316" spans="1:5" ht="35.1" customHeight="1">
      <c r="A316" s="93" t="s">
        <v>1053</v>
      </c>
      <c r="B316" s="192"/>
      <c r="C316" s="336" t="s">
        <v>1299</v>
      </c>
      <c r="D316" s="56"/>
      <c r="E316" s="50"/>
    </row>
    <row r="317" spans="1:5" ht="35.1" customHeight="1">
      <c r="A317" s="93" t="s">
        <v>1054</v>
      </c>
      <c r="B317" s="192"/>
      <c r="C317" s="57"/>
      <c r="D317" s="56"/>
      <c r="E317" s="50"/>
    </row>
    <row r="318" spans="1:5" ht="35.1" customHeight="1">
      <c r="A318" s="93"/>
      <c r="B318" s="192" t="s">
        <v>1060</v>
      </c>
      <c r="C318" s="57" t="s">
        <v>1055</v>
      </c>
      <c r="D318" s="56"/>
      <c r="E318" s="50"/>
    </row>
    <row r="319" spans="1:5" ht="35.1" customHeight="1">
      <c r="A319" s="93"/>
      <c r="B319" s="192" t="s">
        <v>1056</v>
      </c>
      <c r="C319" s="57" t="s">
        <v>1057</v>
      </c>
      <c r="D319" s="56"/>
      <c r="E319" s="50"/>
    </row>
    <row r="320" spans="1:5" ht="35.1" customHeight="1">
      <c r="A320" s="93"/>
      <c r="B320" s="192"/>
      <c r="C320" s="57" t="s">
        <v>1058</v>
      </c>
      <c r="D320" s="56"/>
      <c r="E320" s="50"/>
    </row>
    <row r="321" spans="1:5" ht="35.1" customHeight="1">
      <c r="A321" s="93"/>
      <c r="B321" s="192"/>
      <c r="C321" s="57" t="s">
        <v>1059</v>
      </c>
      <c r="D321" s="56"/>
      <c r="E321" s="50"/>
    </row>
    <row r="322" spans="1:5" ht="35.1" customHeight="1">
      <c r="A322" s="93" t="s">
        <v>1061</v>
      </c>
      <c r="B322" s="192"/>
      <c r="C322" s="337" t="s">
        <v>1298</v>
      </c>
      <c r="D322" s="56"/>
      <c r="E322" s="50"/>
    </row>
    <row r="323" spans="1:5" ht="35.1" customHeight="1">
      <c r="A323" s="93"/>
      <c r="B323" s="192"/>
      <c r="C323" s="57" t="s">
        <v>1062</v>
      </c>
      <c r="D323" s="56"/>
      <c r="E323" s="50"/>
    </row>
    <row r="324" spans="1:5" ht="35.1" customHeight="1">
      <c r="A324" s="93"/>
      <c r="B324" s="192"/>
      <c r="C324" s="336" t="s">
        <v>1297</v>
      </c>
      <c r="D324" s="56"/>
      <c r="E324" s="50"/>
    </row>
    <row r="325" spans="1:5" ht="35.1" customHeight="1">
      <c r="A325" s="185" t="s">
        <v>1063</v>
      </c>
      <c r="B325" s="194"/>
      <c r="C325" s="197"/>
      <c r="D325" s="187"/>
      <c r="E325" s="188"/>
    </row>
    <row r="326" spans="1:5" ht="35.1" customHeight="1">
      <c r="A326" s="396" t="s">
        <v>1064</v>
      </c>
      <c r="B326" s="397"/>
      <c r="C326" s="55" t="s">
        <v>1065</v>
      </c>
      <c r="D326" s="56"/>
      <c r="E326" s="50"/>
    </row>
    <row r="327" spans="1:5" ht="35.1" customHeight="1">
      <c r="A327" s="178"/>
      <c r="B327" s="305"/>
      <c r="C327" s="57" t="s">
        <v>1066</v>
      </c>
      <c r="D327" s="56"/>
      <c r="E327" s="50"/>
    </row>
    <row r="328" spans="1:5" ht="35.1" customHeight="1">
      <c r="A328" s="93"/>
      <c r="B328" s="307"/>
      <c r="C328" s="57" t="s">
        <v>1067</v>
      </c>
      <c r="D328" s="56"/>
      <c r="E328" s="50"/>
    </row>
    <row r="329" spans="1:5" ht="35.1" customHeight="1">
      <c r="A329" s="93"/>
      <c r="B329" s="307"/>
      <c r="C329" s="57" t="s">
        <v>1068</v>
      </c>
      <c r="D329" s="56"/>
      <c r="E329" s="50"/>
    </row>
    <row r="330" spans="1:5" ht="35.1" customHeight="1">
      <c r="A330" s="93"/>
      <c r="B330" s="307"/>
      <c r="C330" s="57" t="s">
        <v>1069</v>
      </c>
      <c r="D330" s="56"/>
      <c r="E330" s="50"/>
    </row>
    <row r="331" spans="1:5" ht="35.1" customHeight="1">
      <c r="A331" s="93"/>
      <c r="B331" s="307" t="s">
        <v>1070</v>
      </c>
      <c r="C331" s="55" t="s">
        <v>1071</v>
      </c>
      <c r="D331" s="56"/>
      <c r="E331" s="50"/>
    </row>
    <row r="332" spans="1:5" ht="35.1" customHeight="1">
      <c r="A332" s="51"/>
      <c r="B332" s="306"/>
      <c r="C332" s="55" t="s">
        <v>1072</v>
      </c>
      <c r="D332" s="59"/>
      <c r="E332" s="60"/>
    </row>
    <row r="333" spans="1:5" ht="35.1" customHeight="1">
      <c r="A333" s="178"/>
      <c r="B333" s="305"/>
      <c r="C333" s="55" t="s">
        <v>1073</v>
      </c>
      <c r="D333" s="56"/>
      <c r="E333" s="50"/>
    </row>
    <row r="334" spans="1:5" ht="35.1" customHeight="1">
      <c r="A334" s="93"/>
      <c r="B334" s="307"/>
      <c r="C334" s="57" t="s">
        <v>1074</v>
      </c>
      <c r="D334" s="56"/>
      <c r="E334" s="50"/>
    </row>
    <row r="335" spans="1:5" ht="35.1" customHeight="1">
      <c r="A335" s="93"/>
      <c r="B335" s="307"/>
      <c r="C335" s="336" t="s">
        <v>1297</v>
      </c>
      <c r="D335" s="56"/>
      <c r="E335" s="50"/>
    </row>
    <row r="336" spans="1:5" ht="35.1" customHeight="1">
      <c r="A336" s="178"/>
      <c r="B336" s="307" t="s">
        <v>1075</v>
      </c>
      <c r="C336" s="57" t="s">
        <v>1076</v>
      </c>
      <c r="D336" s="56"/>
      <c r="E336" s="50"/>
    </row>
    <row r="337" spans="1:5" ht="35.1" customHeight="1">
      <c r="A337" s="93"/>
      <c r="B337" s="192"/>
      <c r="C337" s="336" t="s">
        <v>1297</v>
      </c>
      <c r="D337" s="56"/>
      <c r="E337" s="50"/>
    </row>
    <row r="338" spans="1:5" ht="35.1" customHeight="1">
      <c r="A338" s="185" t="s">
        <v>1077</v>
      </c>
      <c r="B338" s="194"/>
      <c r="C338" s="186"/>
      <c r="D338" s="187"/>
      <c r="E338" s="188"/>
    </row>
    <row r="339" spans="1:5" ht="35.1" customHeight="1">
      <c r="A339" s="93" t="s">
        <v>1078</v>
      </c>
      <c r="B339" s="192"/>
      <c r="C339" s="55" t="s">
        <v>1079</v>
      </c>
      <c r="D339" s="56"/>
      <c r="E339" s="50"/>
    </row>
    <row r="340" spans="1:5" ht="35.1" customHeight="1">
      <c r="A340" s="93"/>
      <c r="B340" s="192"/>
      <c r="C340" s="55" t="s">
        <v>1080</v>
      </c>
      <c r="D340" s="56"/>
      <c r="E340" s="50"/>
    </row>
    <row r="341" spans="1:5" ht="35.1" customHeight="1">
      <c r="A341" s="93"/>
      <c r="B341" s="192"/>
      <c r="C341" s="57" t="s">
        <v>1081</v>
      </c>
      <c r="D341" s="56"/>
      <c r="E341" s="50"/>
    </row>
    <row r="342" spans="1:5" ht="35.1" customHeight="1">
      <c r="A342" s="178"/>
      <c r="B342" s="191"/>
      <c r="C342" s="336" t="s">
        <v>1297</v>
      </c>
      <c r="D342" s="56"/>
      <c r="E342" s="50"/>
    </row>
  </sheetData>
  <mergeCells count="5">
    <mergeCell ref="A326:B326"/>
    <mergeCell ref="D3:E3"/>
    <mergeCell ref="A3:C3"/>
    <mergeCell ref="A78:B78"/>
    <mergeCell ref="A263:B263"/>
  </mergeCells>
  <phoneticPr fontId="2"/>
  <pageMargins left="0.59055118110236227" right="0.59055118110236227" top="0.59055118110236227" bottom="0.19685039370078741" header="0.31496062992125984" footer="0.19685039370078741"/>
  <pageSetup paperSize="8" scale="75" fitToHeight="0" orientation="portrait" r:id="rId1"/>
  <headerFooter scaleWithDoc="0">
    <oddHeader>&amp;L&amp;"BIZ UDPゴシック,太字"&amp;9特別史跡加曽利貝塚新博物館（仮称）整備・運営事業　 各室諸元表 【P&amp;P/&amp;N】</oddHeader>
    <oddFooter>&amp;R&amp;"BIZ UDPゴシック,標準"&amp;8&amp;P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7208BB-8159-4B73-8229-E879E65347E6}">
  <sheetPr>
    <pageSetUpPr fitToPage="1"/>
  </sheetPr>
  <dimension ref="A1:AM79"/>
  <sheetViews>
    <sheetView topLeftCell="A7" zoomScaleNormal="100" workbookViewId="0">
      <selection activeCell="O8" sqref="O8"/>
    </sheetView>
  </sheetViews>
  <sheetFormatPr defaultColWidth="8.125" defaultRowHeight="12"/>
  <cols>
    <col min="1" max="1" width="2.375" style="1" customWidth="1"/>
    <col min="2" max="2" width="4.875" style="1" customWidth="1"/>
    <col min="3" max="3" width="4.875" style="1" hidden="1" customWidth="1"/>
    <col min="4" max="8" width="2.625" style="1" customWidth="1"/>
    <col min="9" max="9" width="15.5" style="1" customWidth="1"/>
    <col min="10" max="12" width="5.375" style="1" customWidth="1"/>
    <col min="13" max="13" width="5.25" style="1" bestFit="1" customWidth="1"/>
    <col min="14" max="14" width="13.625" style="1" customWidth="1"/>
    <col min="15" max="15" width="55.75" style="1" customWidth="1"/>
    <col min="16" max="16" width="2.25" style="1" customWidth="1"/>
    <col min="17" max="35" width="5.5" style="1" customWidth="1"/>
    <col min="36" max="16384" width="8.125" style="1"/>
  </cols>
  <sheetData>
    <row r="1" spans="1:39" ht="13.15" customHeight="1">
      <c r="O1" s="2" t="s">
        <v>337</v>
      </c>
      <c r="Q1" s="3"/>
      <c r="R1" s="3"/>
      <c r="S1" s="3"/>
      <c r="T1" s="3"/>
      <c r="U1" s="3"/>
      <c r="V1" s="3"/>
      <c r="W1" s="3"/>
      <c r="X1" s="3"/>
      <c r="Y1" s="3"/>
      <c r="Z1" s="3"/>
      <c r="AA1" s="3"/>
      <c r="AB1" s="3"/>
      <c r="AC1" s="3"/>
      <c r="AD1" s="3"/>
      <c r="AE1" s="3"/>
      <c r="AF1" s="3"/>
      <c r="AG1" s="3"/>
      <c r="AH1" s="3"/>
      <c r="AI1" s="3"/>
      <c r="AJ1" s="3"/>
      <c r="AK1" s="3"/>
      <c r="AL1" s="3"/>
      <c r="AM1" s="3"/>
    </row>
    <row r="2" spans="1:39">
      <c r="B2" s="2"/>
      <c r="C2" s="2"/>
      <c r="D2" s="2"/>
      <c r="E2" s="2"/>
      <c r="F2" s="2"/>
      <c r="G2" s="2"/>
      <c r="H2" s="2"/>
      <c r="O2" s="2" t="s">
        <v>43</v>
      </c>
    </row>
    <row r="3" spans="1:39" ht="18.600000000000001" customHeight="1">
      <c r="B3" s="360" t="s">
        <v>1086</v>
      </c>
      <c r="C3" s="360"/>
      <c r="D3" s="360"/>
      <c r="E3" s="360"/>
      <c r="F3" s="360"/>
      <c r="G3" s="360"/>
      <c r="H3" s="360"/>
      <c r="I3" s="360"/>
      <c r="J3" s="360"/>
      <c r="K3" s="360"/>
      <c r="L3" s="360"/>
      <c r="M3" s="360"/>
      <c r="N3" s="360"/>
      <c r="O3" s="360"/>
    </row>
    <row r="4" spans="1:39">
      <c r="B4" s="4"/>
      <c r="C4" s="4"/>
      <c r="D4" s="4"/>
      <c r="E4" s="4"/>
      <c r="F4" s="4"/>
      <c r="G4" s="4"/>
      <c r="H4" s="4"/>
      <c r="N4" s="4"/>
    </row>
    <row r="5" spans="1:39">
      <c r="B5" s="5" t="s">
        <v>276</v>
      </c>
      <c r="C5" s="5"/>
      <c r="D5" s="4"/>
      <c r="E5" s="4"/>
      <c r="F5" s="4"/>
      <c r="G5" s="4"/>
      <c r="H5" s="4"/>
    </row>
    <row r="6" spans="1:39">
      <c r="B6" s="4"/>
      <c r="C6" s="4"/>
      <c r="D6" s="4"/>
      <c r="E6" s="4"/>
      <c r="F6" s="4"/>
      <c r="G6" s="4"/>
      <c r="H6" s="4"/>
    </row>
    <row r="7" spans="1:39">
      <c r="B7" s="4"/>
      <c r="C7" s="4"/>
      <c r="D7" s="4"/>
      <c r="E7" s="4"/>
      <c r="F7" s="4"/>
      <c r="G7" s="4"/>
      <c r="H7" s="4"/>
    </row>
    <row r="8" spans="1:39">
      <c r="B8" s="1" t="s">
        <v>1085</v>
      </c>
    </row>
    <row r="9" spans="1:39" ht="12.75" thickBot="1">
      <c r="B9" s="6"/>
      <c r="C9" s="6"/>
      <c r="D9" s="6"/>
      <c r="E9" s="6"/>
      <c r="F9" s="6"/>
      <c r="G9" s="6"/>
      <c r="H9" s="6"/>
    </row>
    <row r="10" spans="1:39" s="7" customFormat="1" ht="20.100000000000001" customHeight="1">
      <c r="B10" s="361" t="s">
        <v>275</v>
      </c>
      <c r="C10" s="362"/>
      <c r="D10" s="362"/>
      <c r="E10" s="362"/>
      <c r="F10" s="362"/>
      <c r="G10" s="362"/>
      <c r="H10" s="362"/>
      <c r="I10" s="363"/>
      <c r="J10" s="364"/>
      <c r="K10" s="364"/>
      <c r="L10" s="364"/>
      <c r="M10" s="365"/>
    </row>
    <row r="11" spans="1:39" s="7" customFormat="1" ht="20.100000000000001" customHeight="1">
      <c r="B11" s="366" t="s">
        <v>274</v>
      </c>
      <c r="C11" s="367"/>
      <c r="D11" s="367"/>
      <c r="E11" s="367"/>
      <c r="F11" s="367"/>
      <c r="G11" s="367"/>
      <c r="H11" s="367"/>
      <c r="I11" s="357"/>
      <c r="J11" s="358"/>
      <c r="K11" s="358"/>
      <c r="L11" s="358"/>
      <c r="M11" s="359"/>
    </row>
    <row r="12" spans="1:39" s="7" customFormat="1" ht="20.100000000000001" customHeight="1">
      <c r="B12" s="355" t="s">
        <v>44</v>
      </c>
      <c r="C12" s="356"/>
      <c r="D12" s="356"/>
      <c r="E12" s="356"/>
      <c r="F12" s="356"/>
      <c r="G12" s="356"/>
      <c r="H12" s="356"/>
      <c r="I12" s="357"/>
      <c r="J12" s="358"/>
      <c r="K12" s="358"/>
      <c r="L12" s="358"/>
      <c r="M12" s="359"/>
    </row>
    <row r="13" spans="1:39" s="7" customFormat="1" ht="20.100000000000001" customHeight="1" thickBot="1">
      <c r="A13" s="7" t="s">
        <v>45</v>
      </c>
      <c r="B13" s="355" t="s">
        <v>46</v>
      </c>
      <c r="C13" s="356"/>
      <c r="D13" s="356"/>
      <c r="E13" s="356"/>
      <c r="F13" s="356"/>
      <c r="G13" s="356"/>
      <c r="H13" s="356"/>
      <c r="I13" s="357"/>
      <c r="J13" s="358"/>
      <c r="K13" s="358"/>
      <c r="L13" s="358"/>
      <c r="M13" s="359"/>
    </row>
    <row r="14" spans="1:39" s="7" customFormat="1" ht="20.100000000000001" customHeight="1">
      <c r="B14" s="355" t="s">
        <v>47</v>
      </c>
      <c r="C14" s="356"/>
      <c r="D14" s="356"/>
      <c r="E14" s="356"/>
      <c r="F14" s="356"/>
      <c r="G14" s="356"/>
      <c r="H14" s="356"/>
      <c r="I14" s="357"/>
      <c r="J14" s="358"/>
      <c r="K14" s="358"/>
      <c r="L14" s="358"/>
      <c r="M14" s="359"/>
      <c r="O14" s="8" t="s">
        <v>48</v>
      </c>
    </row>
    <row r="15" spans="1:39" s="7" customFormat="1" ht="20.100000000000001" customHeight="1" thickBot="1">
      <c r="B15" s="371" t="s">
        <v>49</v>
      </c>
      <c r="C15" s="372"/>
      <c r="D15" s="372"/>
      <c r="E15" s="372"/>
      <c r="F15" s="372"/>
      <c r="G15" s="372"/>
      <c r="H15" s="372"/>
      <c r="I15" s="373"/>
      <c r="J15" s="374"/>
      <c r="K15" s="374"/>
      <c r="L15" s="374"/>
      <c r="M15" s="375"/>
      <c r="O15" s="9" t="s">
        <v>50</v>
      </c>
    </row>
    <row r="16" spans="1:39" ht="12.75" thickBot="1">
      <c r="A16" s="6"/>
    </row>
    <row r="17" spans="1:15" s="14" customFormat="1" ht="24.6" customHeight="1" thickBot="1">
      <c r="A17" s="10"/>
      <c r="B17" s="11" t="s">
        <v>273</v>
      </c>
      <c r="C17" s="200" t="s">
        <v>1131</v>
      </c>
      <c r="D17" s="368" t="s">
        <v>51</v>
      </c>
      <c r="E17" s="369"/>
      <c r="F17" s="369"/>
      <c r="G17" s="369"/>
      <c r="H17" s="370"/>
      <c r="I17" s="12" t="s">
        <v>52</v>
      </c>
      <c r="J17" s="12" t="s">
        <v>53</v>
      </c>
      <c r="K17" s="83" t="s">
        <v>54</v>
      </c>
      <c r="L17" s="83" t="s">
        <v>55</v>
      </c>
      <c r="M17" s="83" t="s">
        <v>56</v>
      </c>
      <c r="N17" s="12" t="s">
        <v>57</v>
      </c>
      <c r="O17" s="13" t="s">
        <v>58</v>
      </c>
    </row>
    <row r="18" spans="1:15" ht="34.15" customHeight="1" thickTop="1">
      <c r="A18" s="15"/>
      <c r="B18" s="16"/>
      <c r="C18" s="211" t="str">
        <f>D18&amp;E18&amp;F18&amp;G18&amp;H18</f>
        <v/>
      </c>
      <c r="D18" s="17"/>
      <c r="E18" s="18"/>
      <c r="F18" s="18"/>
      <c r="G18" s="18"/>
      <c r="H18" s="19"/>
      <c r="I18" s="20" t="str">
        <f>IFERROR(_xlfn.XLOOKUP(C18,$B$32:$B$79,$C$32:$C$79),"")</f>
        <v/>
      </c>
      <c r="J18" s="21"/>
      <c r="K18" s="21"/>
      <c r="L18" s="21"/>
      <c r="M18" s="21"/>
      <c r="N18" s="22"/>
      <c r="O18" s="23"/>
    </row>
    <row r="19" spans="1:15" ht="34.15" customHeight="1">
      <c r="A19" s="15"/>
      <c r="B19" s="16"/>
      <c r="C19" s="211" t="str">
        <f t="shared" ref="C19:C24" si="0">D19&amp;E19&amp;F19&amp;G19&amp;H19</f>
        <v/>
      </c>
      <c r="D19" s="24"/>
      <c r="E19" s="25"/>
      <c r="F19" s="25"/>
      <c r="G19" s="25"/>
      <c r="H19" s="19"/>
      <c r="I19" s="20" t="str">
        <f t="shared" ref="I19:I24" si="1">IFERROR(_xlfn.XLOOKUP(C19,$B$32:$B$79,$C$32:$C$79),"")</f>
        <v/>
      </c>
      <c r="J19" s="21"/>
      <c r="K19" s="21"/>
      <c r="L19" s="21"/>
      <c r="M19" s="21"/>
      <c r="N19" s="22"/>
      <c r="O19" s="23"/>
    </row>
    <row r="20" spans="1:15" ht="34.15" customHeight="1">
      <c r="A20" s="15"/>
      <c r="B20" s="16"/>
      <c r="C20" s="211" t="str">
        <f t="shared" si="0"/>
        <v/>
      </c>
      <c r="D20" s="24"/>
      <c r="E20" s="25"/>
      <c r="F20" s="25"/>
      <c r="G20" s="25"/>
      <c r="H20" s="19"/>
      <c r="I20" s="20" t="str">
        <f t="shared" si="1"/>
        <v/>
      </c>
      <c r="J20" s="21"/>
      <c r="K20" s="21"/>
      <c r="L20" s="21"/>
      <c r="M20" s="21"/>
      <c r="N20" s="22"/>
      <c r="O20" s="23"/>
    </row>
    <row r="21" spans="1:15" ht="34.15" customHeight="1">
      <c r="A21" s="15"/>
      <c r="B21" s="16"/>
      <c r="C21" s="211" t="str">
        <f t="shared" si="0"/>
        <v/>
      </c>
      <c r="D21" s="24"/>
      <c r="E21" s="25"/>
      <c r="F21" s="25"/>
      <c r="G21" s="28"/>
      <c r="H21" s="19"/>
      <c r="I21" s="20" t="str">
        <f t="shared" si="1"/>
        <v/>
      </c>
      <c r="J21" s="21"/>
      <c r="K21" s="21"/>
      <c r="L21" s="21"/>
      <c r="M21" s="21"/>
      <c r="N21" s="22"/>
      <c r="O21" s="23"/>
    </row>
    <row r="22" spans="1:15" ht="34.15" customHeight="1">
      <c r="A22" s="15"/>
      <c r="B22" s="16"/>
      <c r="C22" s="211" t="str">
        <f t="shared" si="0"/>
        <v/>
      </c>
      <c r="D22" s="24"/>
      <c r="E22" s="25"/>
      <c r="F22" s="25"/>
      <c r="G22" s="25"/>
      <c r="H22" s="19"/>
      <c r="I22" s="20" t="str">
        <f t="shared" si="1"/>
        <v/>
      </c>
      <c r="J22" s="21"/>
      <c r="K22" s="21"/>
      <c r="L22" s="21"/>
      <c r="M22" s="21"/>
      <c r="N22" s="22"/>
      <c r="O22" s="23"/>
    </row>
    <row r="23" spans="1:15" ht="34.15" customHeight="1">
      <c r="A23" s="15"/>
      <c r="B23" s="26"/>
      <c r="C23" s="212" t="str">
        <f t="shared" si="0"/>
        <v/>
      </c>
      <c r="D23" s="27"/>
      <c r="E23" s="28"/>
      <c r="F23" s="28"/>
      <c r="G23" s="28"/>
      <c r="H23" s="29"/>
      <c r="I23" s="30" t="str">
        <f t="shared" si="1"/>
        <v/>
      </c>
      <c r="J23" s="31"/>
      <c r="K23" s="31"/>
      <c r="L23" s="31"/>
      <c r="M23" s="31"/>
      <c r="N23" s="32"/>
      <c r="O23" s="33"/>
    </row>
    <row r="24" spans="1:15" ht="34.15" customHeight="1" thickBot="1">
      <c r="A24" s="15"/>
      <c r="B24" s="34"/>
      <c r="C24" s="213" t="str">
        <f t="shared" si="0"/>
        <v/>
      </c>
      <c r="D24" s="35"/>
      <c r="E24" s="36"/>
      <c r="F24" s="36"/>
      <c r="G24" s="36"/>
      <c r="H24" s="37"/>
      <c r="I24" s="38" t="str">
        <f t="shared" si="1"/>
        <v/>
      </c>
      <c r="J24" s="39"/>
      <c r="K24" s="39"/>
      <c r="L24" s="39"/>
      <c r="M24" s="39"/>
      <c r="N24" s="40"/>
      <c r="O24" s="41"/>
    </row>
    <row r="26" spans="1:15">
      <c r="B26" s="1" t="s">
        <v>272</v>
      </c>
    </row>
    <row r="27" spans="1:15">
      <c r="B27" s="1" t="s">
        <v>336</v>
      </c>
    </row>
    <row r="28" spans="1:15">
      <c r="B28" s="1" t="s">
        <v>59</v>
      </c>
    </row>
    <row r="31" spans="1:15" hidden="1">
      <c r="B31" s="1" t="s">
        <v>1131</v>
      </c>
    </row>
    <row r="32" spans="1:15" hidden="1">
      <c r="B32" s="1" t="s">
        <v>1181</v>
      </c>
      <c r="C32" s="1" t="s">
        <v>1133</v>
      </c>
    </row>
    <row r="33" spans="2:3" hidden="1">
      <c r="B33" s="1" t="s">
        <v>1182</v>
      </c>
      <c r="C33" s="1" t="s">
        <v>1134</v>
      </c>
    </row>
    <row r="34" spans="2:3" hidden="1">
      <c r="B34" s="1" t="s">
        <v>1183</v>
      </c>
      <c r="C34" s="1" t="s">
        <v>1135</v>
      </c>
    </row>
    <row r="35" spans="2:3" hidden="1">
      <c r="B35" s="1" t="s">
        <v>1184</v>
      </c>
      <c r="C35" s="1" t="s">
        <v>1136</v>
      </c>
    </row>
    <row r="36" spans="2:3" hidden="1">
      <c r="B36" s="1" t="s">
        <v>1087</v>
      </c>
      <c r="C36" s="1" t="s">
        <v>1137</v>
      </c>
    </row>
    <row r="37" spans="2:3" hidden="1">
      <c r="B37" s="1" t="s">
        <v>1088</v>
      </c>
      <c r="C37" s="1" t="s">
        <v>1138</v>
      </c>
    </row>
    <row r="38" spans="2:3" hidden="1">
      <c r="B38" s="1" t="s">
        <v>1089</v>
      </c>
      <c r="C38" s="1" t="s">
        <v>1139</v>
      </c>
    </row>
    <row r="39" spans="2:3" hidden="1">
      <c r="B39" s="7">
        <v>10000</v>
      </c>
      <c r="C39" s="7" t="s">
        <v>1140</v>
      </c>
    </row>
    <row r="40" spans="2:3" hidden="1">
      <c r="B40" s="7">
        <v>10101</v>
      </c>
      <c r="C40" s="7" t="s">
        <v>1141</v>
      </c>
    </row>
    <row r="41" spans="2:3" hidden="1">
      <c r="B41" s="7">
        <v>10102</v>
      </c>
      <c r="C41" s="7" t="s">
        <v>1142</v>
      </c>
    </row>
    <row r="42" spans="2:3" hidden="1">
      <c r="B42" s="7">
        <v>10103</v>
      </c>
      <c r="C42" s="7" t="s">
        <v>1143</v>
      </c>
    </row>
    <row r="43" spans="2:3" hidden="1">
      <c r="B43" s="7">
        <v>10104</v>
      </c>
      <c r="C43" s="7" t="s">
        <v>1144</v>
      </c>
    </row>
    <row r="44" spans="2:3" hidden="1">
      <c r="B44" s="7">
        <v>10105</v>
      </c>
      <c r="C44" s="7" t="s">
        <v>1145</v>
      </c>
    </row>
    <row r="45" spans="2:3" hidden="1">
      <c r="B45" s="1">
        <v>10106</v>
      </c>
      <c r="C45" s="1" t="s">
        <v>1146</v>
      </c>
    </row>
    <row r="46" spans="2:3" hidden="1">
      <c r="B46" s="14">
        <v>10107</v>
      </c>
      <c r="C46" s="14" t="s">
        <v>1147</v>
      </c>
    </row>
    <row r="47" spans="2:3" hidden="1">
      <c r="B47" s="210">
        <v>10108</v>
      </c>
      <c r="C47" s="1" t="s">
        <v>1148</v>
      </c>
    </row>
    <row r="48" spans="2:3" hidden="1">
      <c r="B48" s="210">
        <v>10109</v>
      </c>
      <c r="C48" s="1" t="s">
        <v>1149</v>
      </c>
    </row>
    <row r="49" spans="2:3" hidden="1">
      <c r="B49" s="210">
        <v>10110</v>
      </c>
      <c r="C49" s="1" t="s">
        <v>1150</v>
      </c>
    </row>
    <row r="50" spans="2:3" hidden="1">
      <c r="B50" s="210">
        <v>10111</v>
      </c>
      <c r="C50" s="1" t="s">
        <v>1151</v>
      </c>
    </row>
    <row r="51" spans="2:3" hidden="1">
      <c r="B51" s="210">
        <v>10112</v>
      </c>
      <c r="C51" s="1" t="s">
        <v>1152</v>
      </c>
    </row>
    <row r="52" spans="2:3" hidden="1">
      <c r="B52" s="210">
        <v>10113</v>
      </c>
      <c r="C52" s="1" t="s">
        <v>1153</v>
      </c>
    </row>
    <row r="53" spans="2:3" hidden="1">
      <c r="B53" s="210">
        <v>10114</v>
      </c>
      <c r="C53" s="1" t="s">
        <v>1154</v>
      </c>
    </row>
    <row r="54" spans="2:3" hidden="1">
      <c r="B54" s="1">
        <v>10115</v>
      </c>
      <c r="C54" s="1" t="s">
        <v>1155</v>
      </c>
    </row>
    <row r="55" spans="2:3" hidden="1">
      <c r="B55" s="1">
        <v>10116</v>
      </c>
      <c r="C55" s="1" t="s">
        <v>1156</v>
      </c>
    </row>
    <row r="56" spans="2:3" hidden="1">
      <c r="B56" s="1">
        <v>10117</v>
      </c>
      <c r="C56" s="1" t="s">
        <v>1157</v>
      </c>
    </row>
    <row r="57" spans="2:3" hidden="1">
      <c r="B57" s="1">
        <v>10118</v>
      </c>
      <c r="C57" s="1" t="s">
        <v>1158</v>
      </c>
    </row>
    <row r="58" spans="2:3" hidden="1">
      <c r="B58" s="1">
        <v>10119</v>
      </c>
      <c r="C58" s="1" t="s">
        <v>1159</v>
      </c>
    </row>
    <row r="59" spans="2:3" hidden="1">
      <c r="B59" s="1">
        <v>10120</v>
      </c>
      <c r="C59" s="1" t="s">
        <v>1160</v>
      </c>
    </row>
    <row r="60" spans="2:3" hidden="1">
      <c r="B60" s="1">
        <v>20000</v>
      </c>
      <c r="C60" s="1" t="s">
        <v>1161</v>
      </c>
    </row>
    <row r="61" spans="2:3" hidden="1">
      <c r="B61" s="1">
        <v>20100</v>
      </c>
      <c r="C61" s="1" t="s">
        <v>1162</v>
      </c>
    </row>
    <row r="62" spans="2:3" hidden="1">
      <c r="B62" s="1">
        <v>20101</v>
      </c>
      <c r="C62" s="1" t="s">
        <v>1163</v>
      </c>
    </row>
    <row r="63" spans="2:3" hidden="1">
      <c r="B63" s="1">
        <v>20200</v>
      </c>
      <c r="C63" s="1" t="s">
        <v>1164</v>
      </c>
    </row>
    <row r="64" spans="2:3" hidden="1">
      <c r="B64" s="1">
        <v>20300</v>
      </c>
      <c r="C64" s="1" t="s">
        <v>1165</v>
      </c>
    </row>
    <row r="65" spans="2:3" hidden="1">
      <c r="B65" s="1">
        <v>30100</v>
      </c>
      <c r="C65" s="1" t="s">
        <v>1166</v>
      </c>
    </row>
    <row r="66" spans="2:3" hidden="1">
      <c r="B66" s="1">
        <v>30101</v>
      </c>
      <c r="C66" s="1" t="s">
        <v>1167</v>
      </c>
    </row>
    <row r="67" spans="2:3" hidden="1">
      <c r="B67" s="1">
        <v>30110</v>
      </c>
      <c r="C67" s="1" t="s">
        <v>1168</v>
      </c>
    </row>
    <row r="68" spans="2:3" hidden="1">
      <c r="B68" s="1">
        <v>30200</v>
      </c>
      <c r="C68" s="1" t="s">
        <v>1169</v>
      </c>
    </row>
    <row r="69" spans="2:3" hidden="1">
      <c r="B69" s="1">
        <v>30210</v>
      </c>
      <c r="C69" s="1" t="s">
        <v>1170</v>
      </c>
    </row>
    <row r="70" spans="2:3" hidden="1">
      <c r="B70" s="1">
        <v>30211</v>
      </c>
      <c r="C70" s="1" t="s">
        <v>1171</v>
      </c>
    </row>
    <row r="71" spans="2:3" hidden="1">
      <c r="B71" s="1">
        <v>30300</v>
      </c>
      <c r="C71" s="1" t="s">
        <v>1172</v>
      </c>
    </row>
    <row r="72" spans="2:3" hidden="1">
      <c r="B72" s="1">
        <v>30400</v>
      </c>
      <c r="C72" s="1" t="s">
        <v>1173</v>
      </c>
    </row>
    <row r="73" spans="2:3" hidden="1">
      <c r="B73" s="1">
        <v>30401</v>
      </c>
      <c r="C73" s="1" t="s">
        <v>1174</v>
      </c>
    </row>
    <row r="74" spans="2:3" hidden="1">
      <c r="B74" s="1">
        <v>30402</v>
      </c>
      <c r="C74" s="1" t="s">
        <v>1175</v>
      </c>
    </row>
    <row r="75" spans="2:3" hidden="1">
      <c r="B75" s="1">
        <v>30403</v>
      </c>
      <c r="C75" s="1" t="s">
        <v>1176</v>
      </c>
    </row>
    <row r="76" spans="2:3" hidden="1">
      <c r="B76" s="1">
        <v>30404</v>
      </c>
      <c r="C76" s="1" t="s">
        <v>1177</v>
      </c>
    </row>
    <row r="77" spans="2:3" hidden="1">
      <c r="B77" s="1">
        <v>30405</v>
      </c>
      <c r="C77" s="1" t="s">
        <v>1178</v>
      </c>
    </row>
    <row r="78" spans="2:3" hidden="1">
      <c r="B78" s="1">
        <v>30406</v>
      </c>
      <c r="C78" s="1" t="s">
        <v>1179</v>
      </c>
    </row>
    <row r="79" spans="2:3" hidden="1">
      <c r="B79" s="1">
        <v>30407</v>
      </c>
      <c r="C79" s="1" t="s">
        <v>1180</v>
      </c>
    </row>
  </sheetData>
  <mergeCells count="14">
    <mergeCell ref="D17:H17"/>
    <mergeCell ref="B13:H13"/>
    <mergeCell ref="I13:M13"/>
    <mergeCell ref="B14:H14"/>
    <mergeCell ref="I14:M14"/>
    <mergeCell ref="B15:H15"/>
    <mergeCell ref="I15:M15"/>
    <mergeCell ref="B12:H12"/>
    <mergeCell ref="I12:M12"/>
    <mergeCell ref="B3:O3"/>
    <mergeCell ref="B10:H10"/>
    <mergeCell ref="I10:M10"/>
    <mergeCell ref="B11:H11"/>
    <mergeCell ref="I11:M11"/>
  </mergeCells>
  <phoneticPr fontId="2"/>
  <dataValidations count="1">
    <dataValidation imeMode="off" allowBlank="1" showInputMessage="1" showErrorMessage="1" sqref="J18:M24 IZ18:JC24 SV18:SY24 ACR18:ACU24 AMN18:AMQ24 AWJ18:AWM24 BGF18:BGI24 BQB18:BQE24 BZX18:CAA24 CJT18:CJW24 CTP18:CTS24 DDL18:DDO24 DNH18:DNK24 DXD18:DXG24 EGZ18:EHC24 EQV18:EQY24 FAR18:FAU24 FKN18:FKQ24 FUJ18:FUM24 GEF18:GEI24 GOB18:GOE24 GXX18:GYA24 HHT18:HHW24 HRP18:HRS24 IBL18:IBO24 ILH18:ILK24 IVD18:IVG24 JEZ18:JFC24 JOV18:JOY24 JYR18:JYU24 KIN18:KIQ24 KSJ18:KSM24 LCF18:LCI24 LMB18:LME24 LVX18:LWA24 MFT18:MFW24 MPP18:MPS24 MZL18:MZO24 NJH18:NJK24 NTD18:NTG24 OCZ18:ODC24 OMV18:OMY24 OWR18:OWU24 PGN18:PGQ24 PQJ18:PQM24 QAF18:QAI24 QKB18:QKE24 QTX18:QUA24 RDT18:RDW24 RNP18:RNS24 RXL18:RXO24 SHH18:SHK24 SRD18:SRG24 TAZ18:TBC24 TKV18:TKY24 TUR18:TUU24 UEN18:UEQ24 UOJ18:UOM24 UYF18:UYI24 VIB18:VIE24 VRX18:VSA24 WBT18:WBW24 WLP18:WLS24 WVL18:WVO24 J65554:M65560 IZ65554:JC65560 SV65554:SY65560 ACR65554:ACU65560 AMN65554:AMQ65560 AWJ65554:AWM65560 BGF65554:BGI65560 BQB65554:BQE65560 BZX65554:CAA65560 CJT65554:CJW65560 CTP65554:CTS65560 DDL65554:DDO65560 DNH65554:DNK65560 DXD65554:DXG65560 EGZ65554:EHC65560 EQV65554:EQY65560 FAR65554:FAU65560 FKN65554:FKQ65560 FUJ65554:FUM65560 GEF65554:GEI65560 GOB65554:GOE65560 GXX65554:GYA65560 HHT65554:HHW65560 HRP65554:HRS65560 IBL65554:IBO65560 ILH65554:ILK65560 IVD65554:IVG65560 JEZ65554:JFC65560 JOV65554:JOY65560 JYR65554:JYU65560 KIN65554:KIQ65560 KSJ65554:KSM65560 LCF65554:LCI65560 LMB65554:LME65560 LVX65554:LWA65560 MFT65554:MFW65560 MPP65554:MPS65560 MZL65554:MZO65560 NJH65554:NJK65560 NTD65554:NTG65560 OCZ65554:ODC65560 OMV65554:OMY65560 OWR65554:OWU65560 PGN65554:PGQ65560 PQJ65554:PQM65560 QAF65554:QAI65560 QKB65554:QKE65560 QTX65554:QUA65560 RDT65554:RDW65560 RNP65554:RNS65560 RXL65554:RXO65560 SHH65554:SHK65560 SRD65554:SRG65560 TAZ65554:TBC65560 TKV65554:TKY65560 TUR65554:TUU65560 UEN65554:UEQ65560 UOJ65554:UOM65560 UYF65554:UYI65560 VIB65554:VIE65560 VRX65554:VSA65560 WBT65554:WBW65560 WLP65554:WLS65560 WVL65554:WVO65560 J131090:M131096 IZ131090:JC131096 SV131090:SY131096 ACR131090:ACU131096 AMN131090:AMQ131096 AWJ131090:AWM131096 BGF131090:BGI131096 BQB131090:BQE131096 BZX131090:CAA131096 CJT131090:CJW131096 CTP131090:CTS131096 DDL131090:DDO131096 DNH131090:DNK131096 DXD131090:DXG131096 EGZ131090:EHC131096 EQV131090:EQY131096 FAR131090:FAU131096 FKN131090:FKQ131096 FUJ131090:FUM131096 GEF131090:GEI131096 GOB131090:GOE131096 GXX131090:GYA131096 HHT131090:HHW131096 HRP131090:HRS131096 IBL131090:IBO131096 ILH131090:ILK131096 IVD131090:IVG131096 JEZ131090:JFC131096 JOV131090:JOY131096 JYR131090:JYU131096 KIN131090:KIQ131096 KSJ131090:KSM131096 LCF131090:LCI131096 LMB131090:LME131096 LVX131090:LWA131096 MFT131090:MFW131096 MPP131090:MPS131096 MZL131090:MZO131096 NJH131090:NJK131096 NTD131090:NTG131096 OCZ131090:ODC131096 OMV131090:OMY131096 OWR131090:OWU131096 PGN131090:PGQ131096 PQJ131090:PQM131096 QAF131090:QAI131096 QKB131090:QKE131096 QTX131090:QUA131096 RDT131090:RDW131096 RNP131090:RNS131096 RXL131090:RXO131096 SHH131090:SHK131096 SRD131090:SRG131096 TAZ131090:TBC131096 TKV131090:TKY131096 TUR131090:TUU131096 UEN131090:UEQ131096 UOJ131090:UOM131096 UYF131090:UYI131096 VIB131090:VIE131096 VRX131090:VSA131096 WBT131090:WBW131096 WLP131090:WLS131096 WVL131090:WVO131096 J196626:M196632 IZ196626:JC196632 SV196626:SY196632 ACR196626:ACU196632 AMN196626:AMQ196632 AWJ196626:AWM196632 BGF196626:BGI196632 BQB196626:BQE196632 BZX196626:CAA196632 CJT196626:CJW196632 CTP196626:CTS196632 DDL196626:DDO196632 DNH196626:DNK196632 DXD196626:DXG196632 EGZ196626:EHC196632 EQV196626:EQY196632 FAR196626:FAU196632 FKN196626:FKQ196632 FUJ196626:FUM196632 GEF196626:GEI196632 GOB196626:GOE196632 GXX196626:GYA196632 HHT196626:HHW196632 HRP196626:HRS196632 IBL196626:IBO196632 ILH196626:ILK196632 IVD196626:IVG196632 JEZ196626:JFC196632 JOV196626:JOY196632 JYR196626:JYU196632 KIN196626:KIQ196632 KSJ196626:KSM196632 LCF196626:LCI196632 LMB196626:LME196632 LVX196626:LWA196632 MFT196626:MFW196632 MPP196626:MPS196632 MZL196626:MZO196632 NJH196626:NJK196632 NTD196626:NTG196632 OCZ196626:ODC196632 OMV196626:OMY196632 OWR196626:OWU196632 PGN196626:PGQ196632 PQJ196626:PQM196632 QAF196626:QAI196632 QKB196626:QKE196632 QTX196626:QUA196632 RDT196626:RDW196632 RNP196626:RNS196632 RXL196626:RXO196632 SHH196626:SHK196632 SRD196626:SRG196632 TAZ196626:TBC196632 TKV196626:TKY196632 TUR196626:TUU196632 UEN196626:UEQ196632 UOJ196626:UOM196632 UYF196626:UYI196632 VIB196626:VIE196632 VRX196626:VSA196632 WBT196626:WBW196632 WLP196626:WLS196632 WVL196626:WVO196632 J262162:M262168 IZ262162:JC262168 SV262162:SY262168 ACR262162:ACU262168 AMN262162:AMQ262168 AWJ262162:AWM262168 BGF262162:BGI262168 BQB262162:BQE262168 BZX262162:CAA262168 CJT262162:CJW262168 CTP262162:CTS262168 DDL262162:DDO262168 DNH262162:DNK262168 DXD262162:DXG262168 EGZ262162:EHC262168 EQV262162:EQY262168 FAR262162:FAU262168 FKN262162:FKQ262168 FUJ262162:FUM262168 GEF262162:GEI262168 GOB262162:GOE262168 GXX262162:GYA262168 HHT262162:HHW262168 HRP262162:HRS262168 IBL262162:IBO262168 ILH262162:ILK262168 IVD262162:IVG262168 JEZ262162:JFC262168 JOV262162:JOY262168 JYR262162:JYU262168 KIN262162:KIQ262168 KSJ262162:KSM262168 LCF262162:LCI262168 LMB262162:LME262168 LVX262162:LWA262168 MFT262162:MFW262168 MPP262162:MPS262168 MZL262162:MZO262168 NJH262162:NJK262168 NTD262162:NTG262168 OCZ262162:ODC262168 OMV262162:OMY262168 OWR262162:OWU262168 PGN262162:PGQ262168 PQJ262162:PQM262168 QAF262162:QAI262168 QKB262162:QKE262168 QTX262162:QUA262168 RDT262162:RDW262168 RNP262162:RNS262168 RXL262162:RXO262168 SHH262162:SHK262168 SRD262162:SRG262168 TAZ262162:TBC262168 TKV262162:TKY262168 TUR262162:TUU262168 UEN262162:UEQ262168 UOJ262162:UOM262168 UYF262162:UYI262168 VIB262162:VIE262168 VRX262162:VSA262168 WBT262162:WBW262168 WLP262162:WLS262168 WVL262162:WVO262168 J327698:M327704 IZ327698:JC327704 SV327698:SY327704 ACR327698:ACU327704 AMN327698:AMQ327704 AWJ327698:AWM327704 BGF327698:BGI327704 BQB327698:BQE327704 BZX327698:CAA327704 CJT327698:CJW327704 CTP327698:CTS327704 DDL327698:DDO327704 DNH327698:DNK327704 DXD327698:DXG327704 EGZ327698:EHC327704 EQV327698:EQY327704 FAR327698:FAU327704 FKN327698:FKQ327704 FUJ327698:FUM327704 GEF327698:GEI327704 GOB327698:GOE327704 GXX327698:GYA327704 HHT327698:HHW327704 HRP327698:HRS327704 IBL327698:IBO327704 ILH327698:ILK327704 IVD327698:IVG327704 JEZ327698:JFC327704 JOV327698:JOY327704 JYR327698:JYU327704 KIN327698:KIQ327704 KSJ327698:KSM327704 LCF327698:LCI327704 LMB327698:LME327704 LVX327698:LWA327704 MFT327698:MFW327704 MPP327698:MPS327704 MZL327698:MZO327704 NJH327698:NJK327704 NTD327698:NTG327704 OCZ327698:ODC327704 OMV327698:OMY327704 OWR327698:OWU327704 PGN327698:PGQ327704 PQJ327698:PQM327704 QAF327698:QAI327704 QKB327698:QKE327704 QTX327698:QUA327704 RDT327698:RDW327704 RNP327698:RNS327704 RXL327698:RXO327704 SHH327698:SHK327704 SRD327698:SRG327704 TAZ327698:TBC327704 TKV327698:TKY327704 TUR327698:TUU327704 UEN327698:UEQ327704 UOJ327698:UOM327704 UYF327698:UYI327704 VIB327698:VIE327704 VRX327698:VSA327704 WBT327698:WBW327704 WLP327698:WLS327704 WVL327698:WVO327704 J393234:M393240 IZ393234:JC393240 SV393234:SY393240 ACR393234:ACU393240 AMN393234:AMQ393240 AWJ393234:AWM393240 BGF393234:BGI393240 BQB393234:BQE393240 BZX393234:CAA393240 CJT393234:CJW393240 CTP393234:CTS393240 DDL393234:DDO393240 DNH393234:DNK393240 DXD393234:DXG393240 EGZ393234:EHC393240 EQV393234:EQY393240 FAR393234:FAU393240 FKN393234:FKQ393240 FUJ393234:FUM393240 GEF393234:GEI393240 GOB393234:GOE393240 GXX393234:GYA393240 HHT393234:HHW393240 HRP393234:HRS393240 IBL393234:IBO393240 ILH393234:ILK393240 IVD393234:IVG393240 JEZ393234:JFC393240 JOV393234:JOY393240 JYR393234:JYU393240 KIN393234:KIQ393240 KSJ393234:KSM393240 LCF393234:LCI393240 LMB393234:LME393240 LVX393234:LWA393240 MFT393234:MFW393240 MPP393234:MPS393240 MZL393234:MZO393240 NJH393234:NJK393240 NTD393234:NTG393240 OCZ393234:ODC393240 OMV393234:OMY393240 OWR393234:OWU393240 PGN393234:PGQ393240 PQJ393234:PQM393240 QAF393234:QAI393240 QKB393234:QKE393240 QTX393234:QUA393240 RDT393234:RDW393240 RNP393234:RNS393240 RXL393234:RXO393240 SHH393234:SHK393240 SRD393234:SRG393240 TAZ393234:TBC393240 TKV393234:TKY393240 TUR393234:TUU393240 UEN393234:UEQ393240 UOJ393234:UOM393240 UYF393234:UYI393240 VIB393234:VIE393240 VRX393234:VSA393240 WBT393234:WBW393240 WLP393234:WLS393240 WVL393234:WVO393240 J458770:M458776 IZ458770:JC458776 SV458770:SY458776 ACR458770:ACU458776 AMN458770:AMQ458776 AWJ458770:AWM458776 BGF458770:BGI458776 BQB458770:BQE458776 BZX458770:CAA458776 CJT458770:CJW458776 CTP458770:CTS458776 DDL458770:DDO458776 DNH458770:DNK458776 DXD458770:DXG458776 EGZ458770:EHC458776 EQV458770:EQY458776 FAR458770:FAU458776 FKN458770:FKQ458776 FUJ458770:FUM458776 GEF458770:GEI458776 GOB458770:GOE458776 GXX458770:GYA458776 HHT458770:HHW458776 HRP458770:HRS458776 IBL458770:IBO458776 ILH458770:ILK458776 IVD458770:IVG458776 JEZ458770:JFC458776 JOV458770:JOY458776 JYR458770:JYU458776 KIN458770:KIQ458776 KSJ458770:KSM458776 LCF458770:LCI458776 LMB458770:LME458776 LVX458770:LWA458776 MFT458770:MFW458776 MPP458770:MPS458776 MZL458770:MZO458776 NJH458770:NJK458776 NTD458770:NTG458776 OCZ458770:ODC458776 OMV458770:OMY458776 OWR458770:OWU458776 PGN458770:PGQ458776 PQJ458770:PQM458776 QAF458770:QAI458776 QKB458770:QKE458776 QTX458770:QUA458776 RDT458770:RDW458776 RNP458770:RNS458776 RXL458770:RXO458776 SHH458770:SHK458776 SRD458770:SRG458776 TAZ458770:TBC458776 TKV458770:TKY458776 TUR458770:TUU458776 UEN458770:UEQ458776 UOJ458770:UOM458776 UYF458770:UYI458776 VIB458770:VIE458776 VRX458770:VSA458776 WBT458770:WBW458776 WLP458770:WLS458776 WVL458770:WVO458776 J524306:M524312 IZ524306:JC524312 SV524306:SY524312 ACR524306:ACU524312 AMN524306:AMQ524312 AWJ524306:AWM524312 BGF524306:BGI524312 BQB524306:BQE524312 BZX524306:CAA524312 CJT524306:CJW524312 CTP524306:CTS524312 DDL524306:DDO524312 DNH524306:DNK524312 DXD524306:DXG524312 EGZ524306:EHC524312 EQV524306:EQY524312 FAR524306:FAU524312 FKN524306:FKQ524312 FUJ524306:FUM524312 GEF524306:GEI524312 GOB524306:GOE524312 GXX524306:GYA524312 HHT524306:HHW524312 HRP524306:HRS524312 IBL524306:IBO524312 ILH524306:ILK524312 IVD524306:IVG524312 JEZ524306:JFC524312 JOV524306:JOY524312 JYR524306:JYU524312 KIN524306:KIQ524312 KSJ524306:KSM524312 LCF524306:LCI524312 LMB524306:LME524312 LVX524306:LWA524312 MFT524306:MFW524312 MPP524306:MPS524312 MZL524306:MZO524312 NJH524306:NJK524312 NTD524306:NTG524312 OCZ524306:ODC524312 OMV524306:OMY524312 OWR524306:OWU524312 PGN524306:PGQ524312 PQJ524306:PQM524312 QAF524306:QAI524312 QKB524306:QKE524312 QTX524306:QUA524312 RDT524306:RDW524312 RNP524306:RNS524312 RXL524306:RXO524312 SHH524306:SHK524312 SRD524306:SRG524312 TAZ524306:TBC524312 TKV524306:TKY524312 TUR524306:TUU524312 UEN524306:UEQ524312 UOJ524306:UOM524312 UYF524306:UYI524312 VIB524306:VIE524312 VRX524306:VSA524312 WBT524306:WBW524312 WLP524306:WLS524312 WVL524306:WVO524312 J589842:M589848 IZ589842:JC589848 SV589842:SY589848 ACR589842:ACU589848 AMN589842:AMQ589848 AWJ589842:AWM589848 BGF589842:BGI589848 BQB589842:BQE589848 BZX589842:CAA589848 CJT589842:CJW589848 CTP589842:CTS589848 DDL589842:DDO589848 DNH589842:DNK589848 DXD589842:DXG589848 EGZ589842:EHC589848 EQV589842:EQY589848 FAR589842:FAU589848 FKN589842:FKQ589848 FUJ589842:FUM589848 GEF589842:GEI589848 GOB589842:GOE589848 GXX589842:GYA589848 HHT589842:HHW589848 HRP589842:HRS589848 IBL589842:IBO589848 ILH589842:ILK589848 IVD589842:IVG589848 JEZ589842:JFC589848 JOV589842:JOY589848 JYR589842:JYU589848 KIN589842:KIQ589848 KSJ589842:KSM589848 LCF589842:LCI589848 LMB589842:LME589848 LVX589842:LWA589848 MFT589842:MFW589848 MPP589842:MPS589848 MZL589842:MZO589848 NJH589842:NJK589848 NTD589842:NTG589848 OCZ589842:ODC589848 OMV589842:OMY589848 OWR589842:OWU589848 PGN589842:PGQ589848 PQJ589842:PQM589848 QAF589842:QAI589848 QKB589842:QKE589848 QTX589842:QUA589848 RDT589842:RDW589848 RNP589842:RNS589848 RXL589842:RXO589848 SHH589842:SHK589848 SRD589842:SRG589848 TAZ589842:TBC589848 TKV589842:TKY589848 TUR589842:TUU589848 UEN589842:UEQ589848 UOJ589842:UOM589848 UYF589842:UYI589848 VIB589842:VIE589848 VRX589842:VSA589848 WBT589842:WBW589848 WLP589842:WLS589848 WVL589842:WVO589848 J655378:M655384 IZ655378:JC655384 SV655378:SY655384 ACR655378:ACU655384 AMN655378:AMQ655384 AWJ655378:AWM655384 BGF655378:BGI655384 BQB655378:BQE655384 BZX655378:CAA655384 CJT655378:CJW655384 CTP655378:CTS655384 DDL655378:DDO655384 DNH655378:DNK655384 DXD655378:DXG655384 EGZ655378:EHC655384 EQV655378:EQY655384 FAR655378:FAU655384 FKN655378:FKQ655384 FUJ655378:FUM655384 GEF655378:GEI655384 GOB655378:GOE655384 GXX655378:GYA655384 HHT655378:HHW655384 HRP655378:HRS655384 IBL655378:IBO655384 ILH655378:ILK655384 IVD655378:IVG655384 JEZ655378:JFC655384 JOV655378:JOY655384 JYR655378:JYU655384 KIN655378:KIQ655384 KSJ655378:KSM655384 LCF655378:LCI655384 LMB655378:LME655384 LVX655378:LWA655384 MFT655378:MFW655384 MPP655378:MPS655384 MZL655378:MZO655384 NJH655378:NJK655384 NTD655378:NTG655384 OCZ655378:ODC655384 OMV655378:OMY655384 OWR655378:OWU655384 PGN655378:PGQ655384 PQJ655378:PQM655384 QAF655378:QAI655384 QKB655378:QKE655384 QTX655378:QUA655384 RDT655378:RDW655384 RNP655378:RNS655384 RXL655378:RXO655384 SHH655378:SHK655384 SRD655378:SRG655384 TAZ655378:TBC655384 TKV655378:TKY655384 TUR655378:TUU655384 UEN655378:UEQ655384 UOJ655378:UOM655384 UYF655378:UYI655384 VIB655378:VIE655384 VRX655378:VSA655384 WBT655378:WBW655384 WLP655378:WLS655384 WVL655378:WVO655384 J720914:M720920 IZ720914:JC720920 SV720914:SY720920 ACR720914:ACU720920 AMN720914:AMQ720920 AWJ720914:AWM720920 BGF720914:BGI720920 BQB720914:BQE720920 BZX720914:CAA720920 CJT720914:CJW720920 CTP720914:CTS720920 DDL720914:DDO720920 DNH720914:DNK720920 DXD720914:DXG720920 EGZ720914:EHC720920 EQV720914:EQY720920 FAR720914:FAU720920 FKN720914:FKQ720920 FUJ720914:FUM720920 GEF720914:GEI720920 GOB720914:GOE720920 GXX720914:GYA720920 HHT720914:HHW720920 HRP720914:HRS720920 IBL720914:IBO720920 ILH720914:ILK720920 IVD720914:IVG720920 JEZ720914:JFC720920 JOV720914:JOY720920 JYR720914:JYU720920 KIN720914:KIQ720920 KSJ720914:KSM720920 LCF720914:LCI720920 LMB720914:LME720920 LVX720914:LWA720920 MFT720914:MFW720920 MPP720914:MPS720920 MZL720914:MZO720920 NJH720914:NJK720920 NTD720914:NTG720920 OCZ720914:ODC720920 OMV720914:OMY720920 OWR720914:OWU720920 PGN720914:PGQ720920 PQJ720914:PQM720920 QAF720914:QAI720920 QKB720914:QKE720920 QTX720914:QUA720920 RDT720914:RDW720920 RNP720914:RNS720920 RXL720914:RXO720920 SHH720914:SHK720920 SRD720914:SRG720920 TAZ720914:TBC720920 TKV720914:TKY720920 TUR720914:TUU720920 UEN720914:UEQ720920 UOJ720914:UOM720920 UYF720914:UYI720920 VIB720914:VIE720920 VRX720914:VSA720920 WBT720914:WBW720920 WLP720914:WLS720920 WVL720914:WVO720920 J786450:M786456 IZ786450:JC786456 SV786450:SY786456 ACR786450:ACU786456 AMN786450:AMQ786456 AWJ786450:AWM786456 BGF786450:BGI786456 BQB786450:BQE786456 BZX786450:CAA786456 CJT786450:CJW786456 CTP786450:CTS786456 DDL786450:DDO786456 DNH786450:DNK786456 DXD786450:DXG786456 EGZ786450:EHC786456 EQV786450:EQY786456 FAR786450:FAU786456 FKN786450:FKQ786456 FUJ786450:FUM786456 GEF786450:GEI786456 GOB786450:GOE786456 GXX786450:GYA786456 HHT786450:HHW786456 HRP786450:HRS786456 IBL786450:IBO786456 ILH786450:ILK786456 IVD786450:IVG786456 JEZ786450:JFC786456 JOV786450:JOY786456 JYR786450:JYU786456 KIN786450:KIQ786456 KSJ786450:KSM786456 LCF786450:LCI786456 LMB786450:LME786456 LVX786450:LWA786456 MFT786450:MFW786456 MPP786450:MPS786456 MZL786450:MZO786456 NJH786450:NJK786456 NTD786450:NTG786456 OCZ786450:ODC786456 OMV786450:OMY786456 OWR786450:OWU786456 PGN786450:PGQ786456 PQJ786450:PQM786456 QAF786450:QAI786456 QKB786450:QKE786456 QTX786450:QUA786456 RDT786450:RDW786456 RNP786450:RNS786456 RXL786450:RXO786456 SHH786450:SHK786456 SRD786450:SRG786456 TAZ786450:TBC786456 TKV786450:TKY786456 TUR786450:TUU786456 UEN786450:UEQ786456 UOJ786450:UOM786456 UYF786450:UYI786456 VIB786450:VIE786456 VRX786450:VSA786456 WBT786450:WBW786456 WLP786450:WLS786456 WVL786450:WVO786456 J851986:M851992 IZ851986:JC851992 SV851986:SY851992 ACR851986:ACU851992 AMN851986:AMQ851992 AWJ851986:AWM851992 BGF851986:BGI851992 BQB851986:BQE851992 BZX851986:CAA851992 CJT851986:CJW851992 CTP851986:CTS851992 DDL851986:DDO851992 DNH851986:DNK851992 DXD851986:DXG851992 EGZ851986:EHC851992 EQV851986:EQY851992 FAR851986:FAU851992 FKN851986:FKQ851992 FUJ851986:FUM851992 GEF851986:GEI851992 GOB851986:GOE851992 GXX851986:GYA851992 HHT851986:HHW851992 HRP851986:HRS851992 IBL851986:IBO851992 ILH851986:ILK851992 IVD851986:IVG851992 JEZ851986:JFC851992 JOV851986:JOY851992 JYR851986:JYU851992 KIN851986:KIQ851992 KSJ851986:KSM851992 LCF851986:LCI851992 LMB851986:LME851992 LVX851986:LWA851992 MFT851986:MFW851992 MPP851986:MPS851992 MZL851986:MZO851992 NJH851986:NJK851992 NTD851986:NTG851992 OCZ851986:ODC851992 OMV851986:OMY851992 OWR851986:OWU851992 PGN851986:PGQ851992 PQJ851986:PQM851992 QAF851986:QAI851992 QKB851986:QKE851992 QTX851986:QUA851992 RDT851986:RDW851992 RNP851986:RNS851992 RXL851986:RXO851992 SHH851986:SHK851992 SRD851986:SRG851992 TAZ851986:TBC851992 TKV851986:TKY851992 TUR851986:TUU851992 UEN851986:UEQ851992 UOJ851986:UOM851992 UYF851986:UYI851992 VIB851986:VIE851992 VRX851986:VSA851992 WBT851986:WBW851992 WLP851986:WLS851992 WVL851986:WVO851992 J917522:M917528 IZ917522:JC917528 SV917522:SY917528 ACR917522:ACU917528 AMN917522:AMQ917528 AWJ917522:AWM917528 BGF917522:BGI917528 BQB917522:BQE917528 BZX917522:CAA917528 CJT917522:CJW917528 CTP917522:CTS917528 DDL917522:DDO917528 DNH917522:DNK917528 DXD917522:DXG917528 EGZ917522:EHC917528 EQV917522:EQY917528 FAR917522:FAU917528 FKN917522:FKQ917528 FUJ917522:FUM917528 GEF917522:GEI917528 GOB917522:GOE917528 GXX917522:GYA917528 HHT917522:HHW917528 HRP917522:HRS917528 IBL917522:IBO917528 ILH917522:ILK917528 IVD917522:IVG917528 JEZ917522:JFC917528 JOV917522:JOY917528 JYR917522:JYU917528 KIN917522:KIQ917528 KSJ917522:KSM917528 LCF917522:LCI917528 LMB917522:LME917528 LVX917522:LWA917528 MFT917522:MFW917528 MPP917522:MPS917528 MZL917522:MZO917528 NJH917522:NJK917528 NTD917522:NTG917528 OCZ917522:ODC917528 OMV917522:OMY917528 OWR917522:OWU917528 PGN917522:PGQ917528 PQJ917522:PQM917528 QAF917522:QAI917528 QKB917522:QKE917528 QTX917522:QUA917528 RDT917522:RDW917528 RNP917522:RNS917528 RXL917522:RXO917528 SHH917522:SHK917528 SRD917522:SRG917528 TAZ917522:TBC917528 TKV917522:TKY917528 TUR917522:TUU917528 UEN917522:UEQ917528 UOJ917522:UOM917528 UYF917522:UYI917528 VIB917522:VIE917528 VRX917522:VSA917528 WBT917522:WBW917528 WLP917522:WLS917528 WVL917522:WVO917528 J983058:M983064 IZ983058:JC983064 SV983058:SY983064 ACR983058:ACU983064 AMN983058:AMQ983064 AWJ983058:AWM983064 BGF983058:BGI983064 BQB983058:BQE983064 BZX983058:CAA983064 CJT983058:CJW983064 CTP983058:CTS983064 DDL983058:DDO983064 DNH983058:DNK983064 DXD983058:DXG983064 EGZ983058:EHC983064 EQV983058:EQY983064 FAR983058:FAU983064 FKN983058:FKQ983064 FUJ983058:FUM983064 GEF983058:GEI983064 GOB983058:GOE983064 GXX983058:GYA983064 HHT983058:HHW983064 HRP983058:HRS983064 IBL983058:IBO983064 ILH983058:ILK983064 IVD983058:IVG983064 JEZ983058:JFC983064 JOV983058:JOY983064 JYR983058:JYU983064 KIN983058:KIQ983064 KSJ983058:KSM983064 LCF983058:LCI983064 LMB983058:LME983064 LVX983058:LWA983064 MFT983058:MFW983064 MPP983058:MPS983064 MZL983058:MZO983064 NJH983058:NJK983064 NTD983058:NTG983064 OCZ983058:ODC983064 OMV983058:OMY983064 OWR983058:OWU983064 PGN983058:PGQ983064 PQJ983058:PQM983064 QAF983058:QAI983064 QKB983058:QKE983064 QTX983058:QUA983064 RDT983058:RDW983064 RNP983058:RNS983064 RXL983058:RXO983064 SHH983058:SHK983064 SRD983058:SRG983064 TAZ983058:TBC983064 TKV983058:TKY983064 TUR983058:TUU983064 UEN983058:UEQ983064 UOJ983058:UOM983064 UYF983058:UYI983064 VIB983058:VIE983064 VRX983058:VSA983064 WBT983058:WBW983064 WLP983058:WLS983064 WVL983058:WVO983064 B18:H24 IS18:IX24 SO18:ST24 ACK18:ACP24 AMG18:AML24 AWC18:AWH24 BFY18:BGD24 BPU18:BPZ24 BZQ18:BZV24 CJM18:CJR24 CTI18:CTN24 DDE18:DDJ24 DNA18:DNF24 DWW18:DXB24 EGS18:EGX24 EQO18:EQT24 FAK18:FAP24 FKG18:FKL24 FUC18:FUH24 GDY18:GED24 GNU18:GNZ24 GXQ18:GXV24 HHM18:HHR24 HRI18:HRN24 IBE18:IBJ24 ILA18:ILF24 IUW18:IVB24 JES18:JEX24 JOO18:JOT24 JYK18:JYP24 KIG18:KIL24 KSC18:KSH24 LBY18:LCD24 LLU18:LLZ24 LVQ18:LVV24 MFM18:MFR24 MPI18:MPN24 MZE18:MZJ24 NJA18:NJF24 NSW18:NTB24 OCS18:OCX24 OMO18:OMT24 OWK18:OWP24 PGG18:PGL24 PQC18:PQH24 PZY18:QAD24 QJU18:QJZ24 QTQ18:QTV24 RDM18:RDR24 RNI18:RNN24 RXE18:RXJ24 SHA18:SHF24 SQW18:SRB24 TAS18:TAX24 TKO18:TKT24 TUK18:TUP24 UEG18:UEL24 UOC18:UOH24 UXY18:UYD24 VHU18:VHZ24 VRQ18:VRV24 WBM18:WBR24 WLI18:WLN24 WVE18:WVJ24 B65554:H65560 IS65554:IX65560 SO65554:ST65560 ACK65554:ACP65560 AMG65554:AML65560 AWC65554:AWH65560 BFY65554:BGD65560 BPU65554:BPZ65560 BZQ65554:BZV65560 CJM65554:CJR65560 CTI65554:CTN65560 DDE65554:DDJ65560 DNA65554:DNF65560 DWW65554:DXB65560 EGS65554:EGX65560 EQO65554:EQT65560 FAK65554:FAP65560 FKG65554:FKL65560 FUC65554:FUH65560 GDY65554:GED65560 GNU65554:GNZ65560 GXQ65554:GXV65560 HHM65554:HHR65560 HRI65554:HRN65560 IBE65554:IBJ65560 ILA65554:ILF65560 IUW65554:IVB65560 JES65554:JEX65560 JOO65554:JOT65560 JYK65554:JYP65560 KIG65554:KIL65560 KSC65554:KSH65560 LBY65554:LCD65560 LLU65554:LLZ65560 LVQ65554:LVV65560 MFM65554:MFR65560 MPI65554:MPN65560 MZE65554:MZJ65560 NJA65554:NJF65560 NSW65554:NTB65560 OCS65554:OCX65560 OMO65554:OMT65560 OWK65554:OWP65560 PGG65554:PGL65560 PQC65554:PQH65560 PZY65554:QAD65560 QJU65554:QJZ65560 QTQ65554:QTV65560 RDM65554:RDR65560 RNI65554:RNN65560 RXE65554:RXJ65560 SHA65554:SHF65560 SQW65554:SRB65560 TAS65554:TAX65560 TKO65554:TKT65560 TUK65554:TUP65560 UEG65554:UEL65560 UOC65554:UOH65560 UXY65554:UYD65560 VHU65554:VHZ65560 VRQ65554:VRV65560 WBM65554:WBR65560 WLI65554:WLN65560 WVE65554:WVJ65560 B131090:H131096 IS131090:IX131096 SO131090:ST131096 ACK131090:ACP131096 AMG131090:AML131096 AWC131090:AWH131096 BFY131090:BGD131096 BPU131090:BPZ131096 BZQ131090:BZV131096 CJM131090:CJR131096 CTI131090:CTN131096 DDE131090:DDJ131096 DNA131090:DNF131096 DWW131090:DXB131096 EGS131090:EGX131096 EQO131090:EQT131096 FAK131090:FAP131096 FKG131090:FKL131096 FUC131090:FUH131096 GDY131090:GED131096 GNU131090:GNZ131096 GXQ131090:GXV131096 HHM131090:HHR131096 HRI131090:HRN131096 IBE131090:IBJ131096 ILA131090:ILF131096 IUW131090:IVB131096 JES131090:JEX131096 JOO131090:JOT131096 JYK131090:JYP131096 KIG131090:KIL131096 KSC131090:KSH131096 LBY131090:LCD131096 LLU131090:LLZ131096 LVQ131090:LVV131096 MFM131090:MFR131096 MPI131090:MPN131096 MZE131090:MZJ131096 NJA131090:NJF131096 NSW131090:NTB131096 OCS131090:OCX131096 OMO131090:OMT131096 OWK131090:OWP131096 PGG131090:PGL131096 PQC131090:PQH131096 PZY131090:QAD131096 QJU131090:QJZ131096 QTQ131090:QTV131096 RDM131090:RDR131096 RNI131090:RNN131096 RXE131090:RXJ131096 SHA131090:SHF131096 SQW131090:SRB131096 TAS131090:TAX131096 TKO131090:TKT131096 TUK131090:TUP131096 UEG131090:UEL131096 UOC131090:UOH131096 UXY131090:UYD131096 VHU131090:VHZ131096 VRQ131090:VRV131096 WBM131090:WBR131096 WLI131090:WLN131096 WVE131090:WVJ131096 B196626:H196632 IS196626:IX196632 SO196626:ST196632 ACK196626:ACP196632 AMG196626:AML196632 AWC196626:AWH196632 BFY196626:BGD196632 BPU196626:BPZ196632 BZQ196626:BZV196632 CJM196626:CJR196632 CTI196626:CTN196632 DDE196626:DDJ196632 DNA196626:DNF196632 DWW196626:DXB196632 EGS196626:EGX196632 EQO196626:EQT196632 FAK196626:FAP196632 FKG196626:FKL196632 FUC196626:FUH196632 GDY196626:GED196632 GNU196626:GNZ196632 GXQ196626:GXV196632 HHM196626:HHR196632 HRI196626:HRN196632 IBE196626:IBJ196632 ILA196626:ILF196632 IUW196626:IVB196632 JES196626:JEX196632 JOO196626:JOT196632 JYK196626:JYP196632 KIG196626:KIL196632 KSC196626:KSH196632 LBY196626:LCD196632 LLU196626:LLZ196632 LVQ196626:LVV196632 MFM196626:MFR196632 MPI196626:MPN196632 MZE196626:MZJ196632 NJA196626:NJF196632 NSW196626:NTB196632 OCS196626:OCX196632 OMO196626:OMT196632 OWK196626:OWP196632 PGG196626:PGL196632 PQC196626:PQH196632 PZY196626:QAD196632 QJU196626:QJZ196632 QTQ196626:QTV196632 RDM196626:RDR196632 RNI196626:RNN196632 RXE196626:RXJ196632 SHA196626:SHF196632 SQW196626:SRB196632 TAS196626:TAX196632 TKO196626:TKT196632 TUK196626:TUP196632 UEG196626:UEL196632 UOC196626:UOH196632 UXY196626:UYD196632 VHU196626:VHZ196632 VRQ196626:VRV196632 WBM196626:WBR196632 WLI196626:WLN196632 WVE196626:WVJ196632 B262162:H262168 IS262162:IX262168 SO262162:ST262168 ACK262162:ACP262168 AMG262162:AML262168 AWC262162:AWH262168 BFY262162:BGD262168 BPU262162:BPZ262168 BZQ262162:BZV262168 CJM262162:CJR262168 CTI262162:CTN262168 DDE262162:DDJ262168 DNA262162:DNF262168 DWW262162:DXB262168 EGS262162:EGX262168 EQO262162:EQT262168 FAK262162:FAP262168 FKG262162:FKL262168 FUC262162:FUH262168 GDY262162:GED262168 GNU262162:GNZ262168 GXQ262162:GXV262168 HHM262162:HHR262168 HRI262162:HRN262168 IBE262162:IBJ262168 ILA262162:ILF262168 IUW262162:IVB262168 JES262162:JEX262168 JOO262162:JOT262168 JYK262162:JYP262168 KIG262162:KIL262168 KSC262162:KSH262168 LBY262162:LCD262168 LLU262162:LLZ262168 LVQ262162:LVV262168 MFM262162:MFR262168 MPI262162:MPN262168 MZE262162:MZJ262168 NJA262162:NJF262168 NSW262162:NTB262168 OCS262162:OCX262168 OMO262162:OMT262168 OWK262162:OWP262168 PGG262162:PGL262168 PQC262162:PQH262168 PZY262162:QAD262168 QJU262162:QJZ262168 QTQ262162:QTV262168 RDM262162:RDR262168 RNI262162:RNN262168 RXE262162:RXJ262168 SHA262162:SHF262168 SQW262162:SRB262168 TAS262162:TAX262168 TKO262162:TKT262168 TUK262162:TUP262168 UEG262162:UEL262168 UOC262162:UOH262168 UXY262162:UYD262168 VHU262162:VHZ262168 VRQ262162:VRV262168 WBM262162:WBR262168 WLI262162:WLN262168 WVE262162:WVJ262168 B327698:H327704 IS327698:IX327704 SO327698:ST327704 ACK327698:ACP327704 AMG327698:AML327704 AWC327698:AWH327704 BFY327698:BGD327704 BPU327698:BPZ327704 BZQ327698:BZV327704 CJM327698:CJR327704 CTI327698:CTN327704 DDE327698:DDJ327704 DNA327698:DNF327704 DWW327698:DXB327704 EGS327698:EGX327704 EQO327698:EQT327704 FAK327698:FAP327704 FKG327698:FKL327704 FUC327698:FUH327704 GDY327698:GED327704 GNU327698:GNZ327704 GXQ327698:GXV327704 HHM327698:HHR327704 HRI327698:HRN327704 IBE327698:IBJ327704 ILA327698:ILF327704 IUW327698:IVB327704 JES327698:JEX327704 JOO327698:JOT327704 JYK327698:JYP327704 KIG327698:KIL327704 KSC327698:KSH327704 LBY327698:LCD327704 LLU327698:LLZ327704 LVQ327698:LVV327704 MFM327698:MFR327704 MPI327698:MPN327704 MZE327698:MZJ327704 NJA327698:NJF327704 NSW327698:NTB327704 OCS327698:OCX327704 OMO327698:OMT327704 OWK327698:OWP327704 PGG327698:PGL327704 PQC327698:PQH327704 PZY327698:QAD327704 QJU327698:QJZ327704 QTQ327698:QTV327704 RDM327698:RDR327704 RNI327698:RNN327704 RXE327698:RXJ327704 SHA327698:SHF327704 SQW327698:SRB327704 TAS327698:TAX327704 TKO327698:TKT327704 TUK327698:TUP327704 UEG327698:UEL327704 UOC327698:UOH327704 UXY327698:UYD327704 VHU327698:VHZ327704 VRQ327698:VRV327704 WBM327698:WBR327704 WLI327698:WLN327704 WVE327698:WVJ327704 B393234:H393240 IS393234:IX393240 SO393234:ST393240 ACK393234:ACP393240 AMG393234:AML393240 AWC393234:AWH393240 BFY393234:BGD393240 BPU393234:BPZ393240 BZQ393234:BZV393240 CJM393234:CJR393240 CTI393234:CTN393240 DDE393234:DDJ393240 DNA393234:DNF393240 DWW393234:DXB393240 EGS393234:EGX393240 EQO393234:EQT393240 FAK393234:FAP393240 FKG393234:FKL393240 FUC393234:FUH393240 GDY393234:GED393240 GNU393234:GNZ393240 GXQ393234:GXV393240 HHM393234:HHR393240 HRI393234:HRN393240 IBE393234:IBJ393240 ILA393234:ILF393240 IUW393234:IVB393240 JES393234:JEX393240 JOO393234:JOT393240 JYK393234:JYP393240 KIG393234:KIL393240 KSC393234:KSH393240 LBY393234:LCD393240 LLU393234:LLZ393240 LVQ393234:LVV393240 MFM393234:MFR393240 MPI393234:MPN393240 MZE393234:MZJ393240 NJA393234:NJF393240 NSW393234:NTB393240 OCS393234:OCX393240 OMO393234:OMT393240 OWK393234:OWP393240 PGG393234:PGL393240 PQC393234:PQH393240 PZY393234:QAD393240 QJU393234:QJZ393240 QTQ393234:QTV393240 RDM393234:RDR393240 RNI393234:RNN393240 RXE393234:RXJ393240 SHA393234:SHF393240 SQW393234:SRB393240 TAS393234:TAX393240 TKO393234:TKT393240 TUK393234:TUP393240 UEG393234:UEL393240 UOC393234:UOH393240 UXY393234:UYD393240 VHU393234:VHZ393240 VRQ393234:VRV393240 WBM393234:WBR393240 WLI393234:WLN393240 WVE393234:WVJ393240 B458770:H458776 IS458770:IX458776 SO458770:ST458776 ACK458770:ACP458776 AMG458770:AML458776 AWC458770:AWH458776 BFY458770:BGD458776 BPU458770:BPZ458776 BZQ458770:BZV458776 CJM458770:CJR458776 CTI458770:CTN458776 DDE458770:DDJ458776 DNA458770:DNF458776 DWW458770:DXB458776 EGS458770:EGX458776 EQO458770:EQT458776 FAK458770:FAP458776 FKG458770:FKL458776 FUC458770:FUH458776 GDY458770:GED458776 GNU458770:GNZ458776 GXQ458770:GXV458776 HHM458770:HHR458776 HRI458770:HRN458776 IBE458770:IBJ458776 ILA458770:ILF458776 IUW458770:IVB458776 JES458770:JEX458776 JOO458770:JOT458776 JYK458770:JYP458776 KIG458770:KIL458776 KSC458770:KSH458776 LBY458770:LCD458776 LLU458770:LLZ458776 LVQ458770:LVV458776 MFM458770:MFR458776 MPI458770:MPN458776 MZE458770:MZJ458776 NJA458770:NJF458776 NSW458770:NTB458776 OCS458770:OCX458776 OMO458770:OMT458776 OWK458770:OWP458776 PGG458770:PGL458776 PQC458770:PQH458776 PZY458770:QAD458776 QJU458770:QJZ458776 QTQ458770:QTV458776 RDM458770:RDR458776 RNI458770:RNN458776 RXE458770:RXJ458776 SHA458770:SHF458776 SQW458770:SRB458776 TAS458770:TAX458776 TKO458770:TKT458776 TUK458770:TUP458776 UEG458770:UEL458776 UOC458770:UOH458776 UXY458770:UYD458776 VHU458770:VHZ458776 VRQ458770:VRV458776 WBM458770:WBR458776 WLI458770:WLN458776 WVE458770:WVJ458776 B524306:H524312 IS524306:IX524312 SO524306:ST524312 ACK524306:ACP524312 AMG524306:AML524312 AWC524306:AWH524312 BFY524306:BGD524312 BPU524306:BPZ524312 BZQ524306:BZV524312 CJM524306:CJR524312 CTI524306:CTN524312 DDE524306:DDJ524312 DNA524306:DNF524312 DWW524306:DXB524312 EGS524306:EGX524312 EQO524306:EQT524312 FAK524306:FAP524312 FKG524306:FKL524312 FUC524306:FUH524312 GDY524306:GED524312 GNU524306:GNZ524312 GXQ524306:GXV524312 HHM524306:HHR524312 HRI524306:HRN524312 IBE524306:IBJ524312 ILA524306:ILF524312 IUW524306:IVB524312 JES524306:JEX524312 JOO524306:JOT524312 JYK524306:JYP524312 KIG524306:KIL524312 KSC524306:KSH524312 LBY524306:LCD524312 LLU524306:LLZ524312 LVQ524306:LVV524312 MFM524306:MFR524312 MPI524306:MPN524312 MZE524306:MZJ524312 NJA524306:NJF524312 NSW524306:NTB524312 OCS524306:OCX524312 OMO524306:OMT524312 OWK524306:OWP524312 PGG524306:PGL524312 PQC524306:PQH524312 PZY524306:QAD524312 QJU524306:QJZ524312 QTQ524306:QTV524312 RDM524306:RDR524312 RNI524306:RNN524312 RXE524306:RXJ524312 SHA524306:SHF524312 SQW524306:SRB524312 TAS524306:TAX524312 TKO524306:TKT524312 TUK524306:TUP524312 UEG524306:UEL524312 UOC524306:UOH524312 UXY524306:UYD524312 VHU524306:VHZ524312 VRQ524306:VRV524312 WBM524306:WBR524312 WLI524306:WLN524312 WVE524306:WVJ524312 B589842:H589848 IS589842:IX589848 SO589842:ST589848 ACK589842:ACP589848 AMG589842:AML589848 AWC589842:AWH589848 BFY589842:BGD589848 BPU589842:BPZ589848 BZQ589842:BZV589848 CJM589842:CJR589848 CTI589842:CTN589848 DDE589842:DDJ589848 DNA589842:DNF589848 DWW589842:DXB589848 EGS589842:EGX589848 EQO589842:EQT589848 FAK589842:FAP589848 FKG589842:FKL589848 FUC589842:FUH589848 GDY589842:GED589848 GNU589842:GNZ589848 GXQ589842:GXV589848 HHM589842:HHR589848 HRI589842:HRN589848 IBE589842:IBJ589848 ILA589842:ILF589848 IUW589842:IVB589848 JES589842:JEX589848 JOO589842:JOT589848 JYK589842:JYP589848 KIG589842:KIL589848 KSC589842:KSH589848 LBY589842:LCD589848 LLU589842:LLZ589848 LVQ589842:LVV589848 MFM589842:MFR589848 MPI589842:MPN589848 MZE589842:MZJ589848 NJA589842:NJF589848 NSW589842:NTB589848 OCS589842:OCX589848 OMO589842:OMT589848 OWK589842:OWP589848 PGG589842:PGL589848 PQC589842:PQH589848 PZY589842:QAD589848 QJU589842:QJZ589848 QTQ589842:QTV589848 RDM589842:RDR589848 RNI589842:RNN589848 RXE589842:RXJ589848 SHA589842:SHF589848 SQW589842:SRB589848 TAS589842:TAX589848 TKO589842:TKT589848 TUK589842:TUP589848 UEG589842:UEL589848 UOC589842:UOH589848 UXY589842:UYD589848 VHU589842:VHZ589848 VRQ589842:VRV589848 WBM589842:WBR589848 WLI589842:WLN589848 WVE589842:WVJ589848 B655378:H655384 IS655378:IX655384 SO655378:ST655384 ACK655378:ACP655384 AMG655378:AML655384 AWC655378:AWH655384 BFY655378:BGD655384 BPU655378:BPZ655384 BZQ655378:BZV655384 CJM655378:CJR655384 CTI655378:CTN655384 DDE655378:DDJ655384 DNA655378:DNF655384 DWW655378:DXB655384 EGS655378:EGX655384 EQO655378:EQT655384 FAK655378:FAP655384 FKG655378:FKL655384 FUC655378:FUH655384 GDY655378:GED655384 GNU655378:GNZ655384 GXQ655378:GXV655384 HHM655378:HHR655384 HRI655378:HRN655384 IBE655378:IBJ655384 ILA655378:ILF655384 IUW655378:IVB655384 JES655378:JEX655384 JOO655378:JOT655384 JYK655378:JYP655384 KIG655378:KIL655384 KSC655378:KSH655384 LBY655378:LCD655384 LLU655378:LLZ655384 LVQ655378:LVV655384 MFM655378:MFR655384 MPI655378:MPN655384 MZE655378:MZJ655384 NJA655378:NJF655384 NSW655378:NTB655384 OCS655378:OCX655384 OMO655378:OMT655384 OWK655378:OWP655384 PGG655378:PGL655384 PQC655378:PQH655384 PZY655378:QAD655384 QJU655378:QJZ655384 QTQ655378:QTV655384 RDM655378:RDR655384 RNI655378:RNN655384 RXE655378:RXJ655384 SHA655378:SHF655384 SQW655378:SRB655384 TAS655378:TAX655384 TKO655378:TKT655384 TUK655378:TUP655384 UEG655378:UEL655384 UOC655378:UOH655384 UXY655378:UYD655384 VHU655378:VHZ655384 VRQ655378:VRV655384 WBM655378:WBR655384 WLI655378:WLN655384 WVE655378:WVJ655384 B720914:H720920 IS720914:IX720920 SO720914:ST720920 ACK720914:ACP720920 AMG720914:AML720920 AWC720914:AWH720920 BFY720914:BGD720920 BPU720914:BPZ720920 BZQ720914:BZV720920 CJM720914:CJR720920 CTI720914:CTN720920 DDE720914:DDJ720920 DNA720914:DNF720920 DWW720914:DXB720920 EGS720914:EGX720920 EQO720914:EQT720920 FAK720914:FAP720920 FKG720914:FKL720920 FUC720914:FUH720920 GDY720914:GED720920 GNU720914:GNZ720920 GXQ720914:GXV720920 HHM720914:HHR720920 HRI720914:HRN720920 IBE720914:IBJ720920 ILA720914:ILF720920 IUW720914:IVB720920 JES720914:JEX720920 JOO720914:JOT720920 JYK720914:JYP720920 KIG720914:KIL720920 KSC720914:KSH720920 LBY720914:LCD720920 LLU720914:LLZ720920 LVQ720914:LVV720920 MFM720914:MFR720920 MPI720914:MPN720920 MZE720914:MZJ720920 NJA720914:NJF720920 NSW720914:NTB720920 OCS720914:OCX720920 OMO720914:OMT720920 OWK720914:OWP720920 PGG720914:PGL720920 PQC720914:PQH720920 PZY720914:QAD720920 QJU720914:QJZ720920 QTQ720914:QTV720920 RDM720914:RDR720920 RNI720914:RNN720920 RXE720914:RXJ720920 SHA720914:SHF720920 SQW720914:SRB720920 TAS720914:TAX720920 TKO720914:TKT720920 TUK720914:TUP720920 UEG720914:UEL720920 UOC720914:UOH720920 UXY720914:UYD720920 VHU720914:VHZ720920 VRQ720914:VRV720920 WBM720914:WBR720920 WLI720914:WLN720920 WVE720914:WVJ720920 B786450:H786456 IS786450:IX786456 SO786450:ST786456 ACK786450:ACP786456 AMG786450:AML786456 AWC786450:AWH786456 BFY786450:BGD786456 BPU786450:BPZ786456 BZQ786450:BZV786456 CJM786450:CJR786456 CTI786450:CTN786456 DDE786450:DDJ786456 DNA786450:DNF786456 DWW786450:DXB786456 EGS786450:EGX786456 EQO786450:EQT786456 FAK786450:FAP786456 FKG786450:FKL786456 FUC786450:FUH786456 GDY786450:GED786456 GNU786450:GNZ786456 GXQ786450:GXV786456 HHM786450:HHR786456 HRI786450:HRN786456 IBE786450:IBJ786456 ILA786450:ILF786456 IUW786450:IVB786456 JES786450:JEX786456 JOO786450:JOT786456 JYK786450:JYP786456 KIG786450:KIL786456 KSC786450:KSH786456 LBY786450:LCD786456 LLU786450:LLZ786456 LVQ786450:LVV786456 MFM786450:MFR786456 MPI786450:MPN786456 MZE786450:MZJ786456 NJA786450:NJF786456 NSW786450:NTB786456 OCS786450:OCX786456 OMO786450:OMT786456 OWK786450:OWP786456 PGG786450:PGL786456 PQC786450:PQH786456 PZY786450:QAD786456 QJU786450:QJZ786456 QTQ786450:QTV786456 RDM786450:RDR786456 RNI786450:RNN786456 RXE786450:RXJ786456 SHA786450:SHF786456 SQW786450:SRB786456 TAS786450:TAX786456 TKO786450:TKT786456 TUK786450:TUP786456 UEG786450:UEL786456 UOC786450:UOH786456 UXY786450:UYD786456 VHU786450:VHZ786456 VRQ786450:VRV786456 WBM786450:WBR786456 WLI786450:WLN786456 WVE786450:WVJ786456 B851986:H851992 IS851986:IX851992 SO851986:ST851992 ACK851986:ACP851992 AMG851986:AML851992 AWC851986:AWH851992 BFY851986:BGD851992 BPU851986:BPZ851992 BZQ851986:BZV851992 CJM851986:CJR851992 CTI851986:CTN851992 DDE851986:DDJ851992 DNA851986:DNF851992 DWW851986:DXB851992 EGS851986:EGX851992 EQO851986:EQT851992 FAK851986:FAP851992 FKG851986:FKL851992 FUC851986:FUH851992 GDY851986:GED851992 GNU851986:GNZ851992 GXQ851986:GXV851992 HHM851986:HHR851992 HRI851986:HRN851992 IBE851986:IBJ851992 ILA851986:ILF851992 IUW851986:IVB851992 JES851986:JEX851992 JOO851986:JOT851992 JYK851986:JYP851992 KIG851986:KIL851992 KSC851986:KSH851992 LBY851986:LCD851992 LLU851986:LLZ851992 LVQ851986:LVV851992 MFM851986:MFR851992 MPI851986:MPN851992 MZE851986:MZJ851992 NJA851986:NJF851992 NSW851986:NTB851992 OCS851986:OCX851992 OMO851986:OMT851992 OWK851986:OWP851992 PGG851986:PGL851992 PQC851986:PQH851992 PZY851986:QAD851992 QJU851986:QJZ851992 QTQ851986:QTV851992 RDM851986:RDR851992 RNI851986:RNN851992 RXE851986:RXJ851992 SHA851986:SHF851992 SQW851986:SRB851992 TAS851986:TAX851992 TKO851986:TKT851992 TUK851986:TUP851992 UEG851986:UEL851992 UOC851986:UOH851992 UXY851986:UYD851992 VHU851986:VHZ851992 VRQ851986:VRV851992 WBM851986:WBR851992 WLI851986:WLN851992 WVE851986:WVJ851992 B917522:H917528 IS917522:IX917528 SO917522:ST917528 ACK917522:ACP917528 AMG917522:AML917528 AWC917522:AWH917528 BFY917522:BGD917528 BPU917522:BPZ917528 BZQ917522:BZV917528 CJM917522:CJR917528 CTI917522:CTN917528 DDE917522:DDJ917528 DNA917522:DNF917528 DWW917522:DXB917528 EGS917522:EGX917528 EQO917522:EQT917528 FAK917522:FAP917528 FKG917522:FKL917528 FUC917522:FUH917528 GDY917522:GED917528 GNU917522:GNZ917528 GXQ917522:GXV917528 HHM917522:HHR917528 HRI917522:HRN917528 IBE917522:IBJ917528 ILA917522:ILF917528 IUW917522:IVB917528 JES917522:JEX917528 JOO917522:JOT917528 JYK917522:JYP917528 KIG917522:KIL917528 KSC917522:KSH917528 LBY917522:LCD917528 LLU917522:LLZ917528 LVQ917522:LVV917528 MFM917522:MFR917528 MPI917522:MPN917528 MZE917522:MZJ917528 NJA917522:NJF917528 NSW917522:NTB917528 OCS917522:OCX917528 OMO917522:OMT917528 OWK917522:OWP917528 PGG917522:PGL917528 PQC917522:PQH917528 PZY917522:QAD917528 QJU917522:QJZ917528 QTQ917522:QTV917528 RDM917522:RDR917528 RNI917522:RNN917528 RXE917522:RXJ917528 SHA917522:SHF917528 SQW917522:SRB917528 TAS917522:TAX917528 TKO917522:TKT917528 TUK917522:TUP917528 UEG917522:UEL917528 UOC917522:UOH917528 UXY917522:UYD917528 VHU917522:VHZ917528 VRQ917522:VRV917528 WBM917522:WBR917528 WLI917522:WLN917528 WVE917522:WVJ917528 B983058:H983064 IS983058:IX983064 SO983058:ST983064 ACK983058:ACP983064 AMG983058:AML983064 AWC983058:AWH983064 BFY983058:BGD983064 BPU983058:BPZ983064 BZQ983058:BZV983064 CJM983058:CJR983064 CTI983058:CTN983064 DDE983058:DDJ983064 DNA983058:DNF983064 DWW983058:DXB983064 EGS983058:EGX983064 EQO983058:EQT983064 FAK983058:FAP983064 FKG983058:FKL983064 FUC983058:FUH983064 GDY983058:GED983064 GNU983058:GNZ983064 GXQ983058:GXV983064 HHM983058:HHR983064 HRI983058:HRN983064 IBE983058:IBJ983064 ILA983058:ILF983064 IUW983058:IVB983064 JES983058:JEX983064 JOO983058:JOT983064 JYK983058:JYP983064 KIG983058:KIL983064 KSC983058:KSH983064 LBY983058:LCD983064 LLU983058:LLZ983064 LVQ983058:LVV983064 MFM983058:MFR983064 MPI983058:MPN983064 MZE983058:MZJ983064 NJA983058:NJF983064 NSW983058:NTB983064 OCS983058:OCX983064 OMO983058:OMT983064 OWK983058:OWP983064 PGG983058:PGL983064 PQC983058:PQH983064 PZY983058:QAD983064 QJU983058:QJZ983064 QTQ983058:QTV983064 RDM983058:RDR983064 RNI983058:RNN983064 RXE983058:RXJ983064 SHA983058:SHF983064 SQW983058:SRB983064 TAS983058:TAX983064 TKO983058:TKT983064 TUK983058:TUP983064 UEG983058:UEL983064 UOC983058:UOH983064 UXY983058:UYD983064 VHU983058:VHZ983064 VRQ983058:VRV983064 WBM983058:WBR983064 WLI983058:WLN983064 WVE983058:WVJ983064" xr:uid="{DB0492BC-749D-4F0A-9D39-F8774A11491B}"/>
  </dataValidations>
  <pageMargins left="0.7" right="0.7" top="0.75" bottom="0.75" header="0.3" footer="0.3"/>
  <pageSetup paperSize="9" scale="8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82CBB-2915-4E01-A8B8-E14B93871B68}">
  <sheetPr>
    <pageSetUpPr fitToPage="1"/>
  </sheetPr>
  <dimension ref="A1:AS79"/>
  <sheetViews>
    <sheetView workbookViewId="0">
      <selection activeCell="B8" sqref="B8"/>
    </sheetView>
  </sheetViews>
  <sheetFormatPr defaultColWidth="8.125" defaultRowHeight="12"/>
  <cols>
    <col min="1" max="1" width="2.375" style="1" customWidth="1"/>
    <col min="2" max="2" width="4.875" style="1" customWidth="1"/>
    <col min="3" max="3" width="4.875" style="1" hidden="1" customWidth="1"/>
    <col min="4" max="8" width="2.625" style="1" customWidth="1"/>
    <col min="9" max="9" width="15.5" style="1" customWidth="1"/>
    <col min="10" max="12" width="5.375" style="1" customWidth="1"/>
    <col min="13" max="13" width="5.25" style="1" bestFit="1" customWidth="1"/>
    <col min="14" max="14" width="13.625" style="1" customWidth="1"/>
    <col min="15" max="15" width="55.75" style="1" customWidth="1"/>
    <col min="16" max="16" width="2.25" style="1" customWidth="1"/>
    <col min="17" max="17" width="8.125" style="1"/>
    <col min="18" max="18" width="5.5" style="1" bestFit="1" customWidth="1"/>
    <col min="19" max="19" width="2.75" style="1" customWidth="1"/>
    <col min="20" max="41" width="5.5" style="1" customWidth="1"/>
    <col min="42" max="16384" width="8.125" style="1"/>
  </cols>
  <sheetData>
    <row r="1" spans="1:45" ht="13.15" customHeight="1">
      <c r="O1" s="2" t="s">
        <v>338</v>
      </c>
      <c r="S1" s="3"/>
      <c r="T1" s="3"/>
      <c r="U1" s="3"/>
      <c r="V1" s="3"/>
      <c r="W1" s="3"/>
      <c r="X1" s="3"/>
      <c r="Y1" s="3"/>
      <c r="Z1" s="3"/>
      <c r="AA1" s="3"/>
      <c r="AB1" s="3"/>
      <c r="AC1" s="3"/>
      <c r="AD1" s="3"/>
      <c r="AE1" s="3"/>
      <c r="AF1" s="3"/>
      <c r="AG1" s="3"/>
      <c r="AH1" s="3"/>
      <c r="AI1" s="3"/>
      <c r="AJ1" s="3"/>
      <c r="AK1" s="3"/>
      <c r="AL1" s="3"/>
      <c r="AM1" s="3"/>
      <c r="AN1" s="3"/>
      <c r="AO1" s="3"/>
      <c r="AP1" s="3"/>
      <c r="AQ1" s="3"/>
      <c r="AR1" s="3"/>
      <c r="AS1" s="3"/>
    </row>
    <row r="2" spans="1:45">
      <c r="B2" s="2"/>
      <c r="C2" s="2"/>
      <c r="D2" s="2"/>
      <c r="E2" s="2"/>
      <c r="F2" s="2"/>
      <c r="G2" s="2"/>
      <c r="H2" s="2"/>
      <c r="O2" s="2" t="s">
        <v>43</v>
      </c>
    </row>
    <row r="3" spans="1:45" ht="18.600000000000001" customHeight="1">
      <c r="B3" s="360" t="s">
        <v>277</v>
      </c>
      <c r="C3" s="360"/>
      <c r="D3" s="360"/>
      <c r="E3" s="360"/>
      <c r="F3" s="360"/>
      <c r="G3" s="360"/>
      <c r="H3" s="360"/>
      <c r="I3" s="360"/>
      <c r="J3" s="360"/>
      <c r="K3" s="360"/>
      <c r="L3" s="360"/>
      <c r="M3" s="360"/>
      <c r="N3" s="360"/>
      <c r="O3" s="360"/>
    </row>
    <row r="4" spans="1:45">
      <c r="B4" s="4"/>
      <c r="C4" s="4"/>
      <c r="D4" s="4"/>
      <c r="E4" s="4"/>
      <c r="F4" s="4"/>
      <c r="G4" s="4"/>
      <c r="H4" s="4"/>
      <c r="N4" s="4"/>
    </row>
    <row r="5" spans="1:45">
      <c r="B5" s="5" t="s">
        <v>276</v>
      </c>
      <c r="C5" s="5"/>
      <c r="D5" s="4"/>
      <c r="E5" s="4"/>
      <c r="F5" s="4"/>
      <c r="G5" s="4"/>
      <c r="H5" s="4"/>
    </row>
    <row r="6" spans="1:45">
      <c r="B6" s="4"/>
      <c r="C6" s="4"/>
      <c r="D6" s="4"/>
      <c r="E6" s="4"/>
      <c r="F6" s="4"/>
      <c r="G6" s="4"/>
      <c r="H6" s="4"/>
    </row>
    <row r="7" spans="1:45">
      <c r="B7" s="4"/>
      <c r="C7" s="4"/>
      <c r="D7" s="4"/>
      <c r="E7" s="4"/>
      <c r="F7" s="4"/>
      <c r="G7" s="4"/>
      <c r="H7" s="4"/>
    </row>
    <row r="8" spans="1:45">
      <c r="B8" s="1" t="s">
        <v>1367</v>
      </c>
    </row>
    <row r="9" spans="1:45" ht="12.75" thickBot="1">
      <c r="B9" s="6"/>
      <c r="C9" s="6"/>
      <c r="D9" s="6"/>
      <c r="E9" s="6"/>
      <c r="F9" s="6"/>
      <c r="G9" s="6"/>
      <c r="H9" s="6"/>
    </row>
    <row r="10" spans="1:45" s="7" customFormat="1" ht="20.100000000000001" customHeight="1">
      <c r="B10" s="361" t="s">
        <v>275</v>
      </c>
      <c r="C10" s="362"/>
      <c r="D10" s="362"/>
      <c r="E10" s="362"/>
      <c r="F10" s="362"/>
      <c r="G10" s="362"/>
      <c r="H10" s="362"/>
      <c r="I10" s="363"/>
      <c r="J10" s="364"/>
      <c r="K10" s="364"/>
      <c r="L10" s="364"/>
      <c r="M10" s="365"/>
    </row>
    <row r="11" spans="1:45" s="7" customFormat="1" ht="20.100000000000001" customHeight="1">
      <c r="B11" s="366" t="s">
        <v>274</v>
      </c>
      <c r="C11" s="367"/>
      <c r="D11" s="367"/>
      <c r="E11" s="367"/>
      <c r="F11" s="367"/>
      <c r="G11" s="367"/>
      <c r="H11" s="367"/>
      <c r="I11" s="357"/>
      <c r="J11" s="358"/>
      <c r="K11" s="358"/>
      <c r="L11" s="358"/>
      <c r="M11" s="359"/>
    </row>
    <row r="12" spans="1:45" s="7" customFormat="1" ht="20.100000000000001" customHeight="1">
      <c r="B12" s="355" t="s">
        <v>44</v>
      </c>
      <c r="C12" s="356"/>
      <c r="D12" s="356"/>
      <c r="E12" s="356"/>
      <c r="F12" s="356"/>
      <c r="G12" s="356"/>
      <c r="H12" s="356"/>
      <c r="I12" s="357"/>
      <c r="J12" s="358"/>
      <c r="K12" s="358"/>
      <c r="L12" s="358"/>
      <c r="M12" s="359"/>
    </row>
    <row r="13" spans="1:45" s="7" customFormat="1" ht="20.100000000000001" customHeight="1" thickBot="1">
      <c r="A13" s="7" t="s">
        <v>45</v>
      </c>
      <c r="B13" s="355" t="s">
        <v>46</v>
      </c>
      <c r="C13" s="356"/>
      <c r="D13" s="356"/>
      <c r="E13" s="356"/>
      <c r="F13" s="356"/>
      <c r="G13" s="356"/>
      <c r="H13" s="356"/>
      <c r="I13" s="357"/>
      <c r="J13" s="358"/>
      <c r="K13" s="358"/>
      <c r="L13" s="358"/>
      <c r="M13" s="359"/>
    </row>
    <row r="14" spans="1:45" s="7" customFormat="1" ht="20.100000000000001" customHeight="1">
      <c r="B14" s="355" t="s">
        <v>47</v>
      </c>
      <c r="C14" s="356"/>
      <c r="D14" s="356"/>
      <c r="E14" s="356"/>
      <c r="F14" s="356"/>
      <c r="G14" s="356"/>
      <c r="H14" s="356"/>
      <c r="I14" s="357"/>
      <c r="J14" s="358"/>
      <c r="K14" s="358"/>
      <c r="L14" s="358"/>
      <c r="M14" s="359"/>
      <c r="O14" s="8" t="s">
        <v>48</v>
      </c>
    </row>
    <row r="15" spans="1:45" s="7" customFormat="1" ht="20.100000000000001" customHeight="1" thickBot="1">
      <c r="B15" s="371" t="s">
        <v>49</v>
      </c>
      <c r="C15" s="372"/>
      <c r="D15" s="372"/>
      <c r="E15" s="372"/>
      <c r="F15" s="372"/>
      <c r="G15" s="372"/>
      <c r="H15" s="372"/>
      <c r="I15" s="373"/>
      <c r="J15" s="374"/>
      <c r="K15" s="374"/>
      <c r="L15" s="374"/>
      <c r="M15" s="375"/>
      <c r="O15" s="9" t="s">
        <v>50</v>
      </c>
    </row>
    <row r="16" spans="1:45" ht="12.75" thickBot="1">
      <c r="A16" s="6"/>
    </row>
    <row r="17" spans="1:15" s="14" customFormat="1" ht="24.6" customHeight="1" thickBot="1">
      <c r="A17" s="10"/>
      <c r="B17" s="11" t="s">
        <v>273</v>
      </c>
      <c r="C17" s="214" t="s">
        <v>1131</v>
      </c>
      <c r="D17" s="368" t="s">
        <v>51</v>
      </c>
      <c r="E17" s="369"/>
      <c r="F17" s="369"/>
      <c r="G17" s="369"/>
      <c r="H17" s="370"/>
      <c r="I17" s="12" t="s">
        <v>52</v>
      </c>
      <c r="J17" s="12" t="s">
        <v>53</v>
      </c>
      <c r="K17" s="83" t="s">
        <v>54</v>
      </c>
      <c r="L17" s="83" t="s">
        <v>55</v>
      </c>
      <c r="M17" s="83" t="s">
        <v>56</v>
      </c>
      <c r="N17" s="12" t="s">
        <v>57</v>
      </c>
      <c r="O17" s="13" t="s">
        <v>58</v>
      </c>
    </row>
    <row r="18" spans="1:15" ht="34.15" customHeight="1" thickTop="1">
      <c r="A18" s="15"/>
      <c r="B18" s="16"/>
      <c r="C18" s="211" t="str">
        <f>D18&amp;E18&amp;F18&amp;G18&amp;H18</f>
        <v/>
      </c>
      <c r="D18" s="17"/>
      <c r="E18" s="18"/>
      <c r="F18" s="18"/>
      <c r="G18" s="18"/>
      <c r="H18" s="19"/>
      <c r="I18" s="20" t="str">
        <f>IFERROR(_xlfn.XLOOKUP(C18,$B$32:$B$79,$C$32:$C$79),"")</f>
        <v/>
      </c>
      <c r="J18" s="21"/>
      <c r="K18" s="21"/>
      <c r="L18" s="21"/>
      <c r="M18" s="21"/>
      <c r="N18" s="22"/>
      <c r="O18" s="23"/>
    </row>
    <row r="19" spans="1:15" ht="34.15" customHeight="1">
      <c r="A19" s="15"/>
      <c r="B19" s="16"/>
      <c r="C19" s="211" t="str">
        <f t="shared" ref="C19:C24" si="0">D19&amp;E19&amp;F19&amp;G19&amp;H19</f>
        <v/>
      </c>
      <c r="D19" s="24"/>
      <c r="E19" s="25"/>
      <c r="F19" s="25"/>
      <c r="G19" s="25"/>
      <c r="H19" s="19"/>
      <c r="I19" s="20" t="str">
        <f t="shared" ref="I19:I24" si="1">IFERROR(_xlfn.XLOOKUP(C19,$B$32:$B$79,$C$32:$C$79),"")</f>
        <v/>
      </c>
      <c r="J19" s="21"/>
      <c r="K19" s="21"/>
      <c r="L19" s="21"/>
      <c r="M19" s="21"/>
      <c r="N19" s="22"/>
      <c r="O19" s="23"/>
    </row>
    <row r="20" spans="1:15" ht="34.15" customHeight="1">
      <c r="A20" s="15"/>
      <c r="B20" s="16"/>
      <c r="C20" s="211" t="str">
        <f t="shared" si="0"/>
        <v/>
      </c>
      <c r="D20" s="24"/>
      <c r="E20" s="25"/>
      <c r="F20" s="25"/>
      <c r="G20" s="25"/>
      <c r="H20" s="19"/>
      <c r="I20" s="20" t="str">
        <f t="shared" si="1"/>
        <v/>
      </c>
      <c r="J20" s="21"/>
      <c r="K20" s="21"/>
      <c r="L20" s="21"/>
      <c r="M20" s="21"/>
      <c r="N20" s="22"/>
      <c r="O20" s="23"/>
    </row>
    <row r="21" spans="1:15" ht="34.15" customHeight="1">
      <c r="A21" s="15"/>
      <c r="B21" s="16"/>
      <c r="C21" s="211" t="str">
        <f t="shared" si="0"/>
        <v/>
      </c>
      <c r="D21" s="24"/>
      <c r="E21" s="25"/>
      <c r="F21" s="25"/>
      <c r="G21" s="28"/>
      <c r="H21" s="19"/>
      <c r="I21" s="20" t="str">
        <f t="shared" si="1"/>
        <v/>
      </c>
      <c r="J21" s="21"/>
      <c r="K21" s="21"/>
      <c r="L21" s="21"/>
      <c r="M21" s="21"/>
      <c r="N21" s="22"/>
      <c r="O21" s="23"/>
    </row>
    <row r="22" spans="1:15" ht="34.15" customHeight="1">
      <c r="A22" s="15"/>
      <c r="B22" s="16"/>
      <c r="C22" s="211" t="str">
        <f t="shared" si="0"/>
        <v/>
      </c>
      <c r="D22" s="24"/>
      <c r="E22" s="25"/>
      <c r="F22" s="25"/>
      <c r="G22" s="25"/>
      <c r="H22" s="19"/>
      <c r="I22" s="20" t="str">
        <f t="shared" si="1"/>
        <v/>
      </c>
      <c r="J22" s="21"/>
      <c r="K22" s="21"/>
      <c r="L22" s="21"/>
      <c r="M22" s="21"/>
      <c r="N22" s="22"/>
      <c r="O22" s="23"/>
    </row>
    <row r="23" spans="1:15" ht="34.15" customHeight="1">
      <c r="A23" s="15"/>
      <c r="B23" s="26"/>
      <c r="C23" s="212" t="str">
        <f t="shared" si="0"/>
        <v/>
      </c>
      <c r="D23" s="27"/>
      <c r="E23" s="28"/>
      <c r="F23" s="28"/>
      <c r="G23" s="28"/>
      <c r="H23" s="29"/>
      <c r="I23" s="30" t="str">
        <f t="shared" si="1"/>
        <v/>
      </c>
      <c r="J23" s="31"/>
      <c r="K23" s="31"/>
      <c r="L23" s="31"/>
      <c r="M23" s="31"/>
      <c r="N23" s="32"/>
      <c r="O23" s="33"/>
    </row>
    <row r="24" spans="1:15" ht="34.15" customHeight="1" thickBot="1">
      <c r="A24" s="15"/>
      <c r="B24" s="34"/>
      <c r="C24" s="213" t="str">
        <f t="shared" si="0"/>
        <v/>
      </c>
      <c r="D24" s="35"/>
      <c r="E24" s="36"/>
      <c r="F24" s="36"/>
      <c r="G24" s="36"/>
      <c r="H24" s="37"/>
      <c r="I24" s="38" t="str">
        <f t="shared" si="1"/>
        <v/>
      </c>
      <c r="J24" s="39"/>
      <c r="K24" s="39"/>
      <c r="L24" s="39"/>
      <c r="M24" s="39"/>
      <c r="N24" s="40"/>
      <c r="O24" s="41"/>
    </row>
    <row r="26" spans="1:15">
      <c r="B26" s="1" t="s">
        <v>272</v>
      </c>
    </row>
    <row r="27" spans="1:15">
      <c r="B27" s="1" t="s">
        <v>336</v>
      </c>
    </row>
    <row r="28" spans="1:15">
      <c r="B28" s="1" t="s">
        <v>59</v>
      </c>
    </row>
    <row r="31" spans="1:15" hidden="1">
      <c r="B31" s="1" t="s">
        <v>1131</v>
      </c>
    </row>
    <row r="32" spans="1:15" hidden="1">
      <c r="B32" s="1" t="s">
        <v>1181</v>
      </c>
      <c r="C32" s="1" t="s">
        <v>1133</v>
      </c>
    </row>
    <row r="33" spans="2:3" hidden="1">
      <c r="B33" s="1" t="s">
        <v>1182</v>
      </c>
      <c r="C33" s="1" t="s">
        <v>1134</v>
      </c>
    </row>
    <row r="34" spans="2:3" hidden="1">
      <c r="B34" s="1" t="s">
        <v>1183</v>
      </c>
      <c r="C34" s="1" t="s">
        <v>1135</v>
      </c>
    </row>
    <row r="35" spans="2:3" hidden="1">
      <c r="B35" s="1" t="s">
        <v>1184</v>
      </c>
      <c r="C35" s="1" t="s">
        <v>1136</v>
      </c>
    </row>
    <row r="36" spans="2:3" hidden="1">
      <c r="B36" s="1" t="s">
        <v>1087</v>
      </c>
      <c r="C36" s="1" t="s">
        <v>1137</v>
      </c>
    </row>
    <row r="37" spans="2:3" hidden="1">
      <c r="B37" s="1" t="s">
        <v>1088</v>
      </c>
      <c r="C37" s="1" t="s">
        <v>1138</v>
      </c>
    </row>
    <row r="38" spans="2:3" hidden="1">
      <c r="B38" s="1" t="s">
        <v>1089</v>
      </c>
      <c r="C38" s="1" t="s">
        <v>1139</v>
      </c>
    </row>
    <row r="39" spans="2:3" hidden="1">
      <c r="B39" s="7">
        <v>10000</v>
      </c>
      <c r="C39" s="7" t="s">
        <v>1140</v>
      </c>
    </row>
    <row r="40" spans="2:3" hidden="1">
      <c r="B40" s="7">
        <v>10101</v>
      </c>
      <c r="C40" s="7" t="s">
        <v>1141</v>
      </c>
    </row>
    <row r="41" spans="2:3" hidden="1">
      <c r="B41" s="7">
        <v>10102</v>
      </c>
      <c r="C41" s="7" t="s">
        <v>1142</v>
      </c>
    </row>
    <row r="42" spans="2:3" hidden="1">
      <c r="B42" s="7">
        <v>10103</v>
      </c>
      <c r="C42" s="7" t="s">
        <v>1143</v>
      </c>
    </row>
    <row r="43" spans="2:3" hidden="1">
      <c r="B43" s="7">
        <v>10104</v>
      </c>
      <c r="C43" s="7" t="s">
        <v>1144</v>
      </c>
    </row>
    <row r="44" spans="2:3" hidden="1">
      <c r="B44" s="7">
        <v>10105</v>
      </c>
      <c r="C44" s="7" t="s">
        <v>1145</v>
      </c>
    </row>
    <row r="45" spans="2:3" hidden="1">
      <c r="B45" s="1">
        <v>10106</v>
      </c>
      <c r="C45" s="1" t="s">
        <v>1146</v>
      </c>
    </row>
    <row r="46" spans="2:3" hidden="1">
      <c r="B46" s="14">
        <v>10107</v>
      </c>
      <c r="C46" s="14" t="s">
        <v>1147</v>
      </c>
    </row>
    <row r="47" spans="2:3" hidden="1">
      <c r="B47" s="210">
        <v>10108</v>
      </c>
      <c r="C47" s="1" t="s">
        <v>1148</v>
      </c>
    </row>
    <row r="48" spans="2:3" hidden="1">
      <c r="B48" s="210">
        <v>10109</v>
      </c>
      <c r="C48" s="1" t="s">
        <v>1149</v>
      </c>
    </row>
    <row r="49" spans="2:3" hidden="1">
      <c r="B49" s="210">
        <v>10110</v>
      </c>
      <c r="C49" s="1" t="s">
        <v>1150</v>
      </c>
    </row>
    <row r="50" spans="2:3" hidden="1">
      <c r="B50" s="210">
        <v>10111</v>
      </c>
      <c r="C50" s="1" t="s">
        <v>1151</v>
      </c>
    </row>
    <row r="51" spans="2:3" hidden="1">
      <c r="B51" s="210">
        <v>10112</v>
      </c>
      <c r="C51" s="1" t="s">
        <v>1152</v>
      </c>
    </row>
    <row r="52" spans="2:3" hidden="1">
      <c r="B52" s="210">
        <v>10113</v>
      </c>
      <c r="C52" s="1" t="s">
        <v>1153</v>
      </c>
    </row>
    <row r="53" spans="2:3" hidden="1">
      <c r="B53" s="210">
        <v>10114</v>
      </c>
      <c r="C53" s="1" t="s">
        <v>1154</v>
      </c>
    </row>
    <row r="54" spans="2:3" hidden="1">
      <c r="B54" s="1">
        <v>10115</v>
      </c>
      <c r="C54" s="1" t="s">
        <v>1155</v>
      </c>
    </row>
    <row r="55" spans="2:3" hidden="1">
      <c r="B55" s="1">
        <v>10116</v>
      </c>
      <c r="C55" s="1" t="s">
        <v>1156</v>
      </c>
    </row>
    <row r="56" spans="2:3" hidden="1">
      <c r="B56" s="1">
        <v>10117</v>
      </c>
      <c r="C56" s="1" t="s">
        <v>1157</v>
      </c>
    </row>
    <row r="57" spans="2:3" hidden="1">
      <c r="B57" s="1">
        <v>10118</v>
      </c>
      <c r="C57" s="1" t="s">
        <v>1158</v>
      </c>
    </row>
    <row r="58" spans="2:3" hidden="1">
      <c r="B58" s="1">
        <v>10119</v>
      </c>
      <c r="C58" s="1" t="s">
        <v>1159</v>
      </c>
    </row>
    <row r="59" spans="2:3" hidden="1">
      <c r="B59" s="1">
        <v>10120</v>
      </c>
      <c r="C59" s="1" t="s">
        <v>1160</v>
      </c>
    </row>
    <row r="60" spans="2:3" hidden="1">
      <c r="B60" s="1">
        <v>20000</v>
      </c>
      <c r="C60" s="1" t="s">
        <v>1161</v>
      </c>
    </row>
    <row r="61" spans="2:3" hidden="1">
      <c r="B61" s="1">
        <v>20100</v>
      </c>
      <c r="C61" s="1" t="s">
        <v>1162</v>
      </c>
    </row>
    <row r="62" spans="2:3" hidden="1">
      <c r="B62" s="1">
        <v>20101</v>
      </c>
      <c r="C62" s="1" t="s">
        <v>1163</v>
      </c>
    </row>
    <row r="63" spans="2:3" hidden="1">
      <c r="B63" s="1">
        <v>20200</v>
      </c>
      <c r="C63" s="1" t="s">
        <v>1164</v>
      </c>
    </row>
    <row r="64" spans="2:3" hidden="1">
      <c r="B64" s="1">
        <v>20300</v>
      </c>
      <c r="C64" s="1" t="s">
        <v>1165</v>
      </c>
    </row>
    <row r="65" spans="2:3" hidden="1">
      <c r="B65" s="1">
        <v>30100</v>
      </c>
      <c r="C65" s="1" t="s">
        <v>1166</v>
      </c>
    </row>
    <row r="66" spans="2:3" hidden="1">
      <c r="B66" s="1">
        <v>30101</v>
      </c>
      <c r="C66" s="1" t="s">
        <v>1167</v>
      </c>
    </row>
    <row r="67" spans="2:3" hidden="1">
      <c r="B67" s="1">
        <v>30110</v>
      </c>
      <c r="C67" s="1" t="s">
        <v>1168</v>
      </c>
    </row>
    <row r="68" spans="2:3" hidden="1">
      <c r="B68" s="1">
        <v>30200</v>
      </c>
      <c r="C68" s="1" t="s">
        <v>1169</v>
      </c>
    </row>
    <row r="69" spans="2:3" hidden="1">
      <c r="B69" s="1">
        <v>30210</v>
      </c>
      <c r="C69" s="1" t="s">
        <v>1170</v>
      </c>
    </row>
    <row r="70" spans="2:3" hidden="1">
      <c r="B70" s="1">
        <v>30211</v>
      </c>
      <c r="C70" s="1" t="s">
        <v>1171</v>
      </c>
    </row>
    <row r="71" spans="2:3" hidden="1">
      <c r="B71" s="1">
        <v>30300</v>
      </c>
      <c r="C71" s="1" t="s">
        <v>1172</v>
      </c>
    </row>
    <row r="72" spans="2:3" hidden="1">
      <c r="B72" s="1">
        <v>30400</v>
      </c>
      <c r="C72" s="1" t="s">
        <v>1173</v>
      </c>
    </row>
    <row r="73" spans="2:3" hidden="1">
      <c r="B73" s="1">
        <v>30401</v>
      </c>
      <c r="C73" s="1" t="s">
        <v>1174</v>
      </c>
    </row>
    <row r="74" spans="2:3" hidden="1">
      <c r="B74" s="1">
        <v>30402</v>
      </c>
      <c r="C74" s="1" t="s">
        <v>1175</v>
      </c>
    </row>
    <row r="75" spans="2:3" hidden="1">
      <c r="B75" s="1">
        <v>30403</v>
      </c>
      <c r="C75" s="1" t="s">
        <v>1176</v>
      </c>
    </row>
    <row r="76" spans="2:3" hidden="1">
      <c r="B76" s="1">
        <v>30404</v>
      </c>
      <c r="C76" s="1" t="s">
        <v>1177</v>
      </c>
    </row>
    <row r="77" spans="2:3" hidden="1">
      <c r="B77" s="1">
        <v>30405</v>
      </c>
      <c r="C77" s="1" t="s">
        <v>1178</v>
      </c>
    </row>
    <row r="78" spans="2:3" hidden="1">
      <c r="B78" s="1">
        <v>30406</v>
      </c>
      <c r="C78" s="1" t="s">
        <v>1179</v>
      </c>
    </row>
    <row r="79" spans="2:3" hidden="1">
      <c r="B79" s="1">
        <v>30407</v>
      </c>
      <c r="C79" s="1" t="s">
        <v>1180</v>
      </c>
    </row>
  </sheetData>
  <mergeCells count="14">
    <mergeCell ref="I13:M13"/>
    <mergeCell ref="I14:M14"/>
    <mergeCell ref="I15:M15"/>
    <mergeCell ref="B3:O3"/>
    <mergeCell ref="I10:M10"/>
    <mergeCell ref="I11:M11"/>
    <mergeCell ref="I12:M12"/>
    <mergeCell ref="D17:H17"/>
    <mergeCell ref="B10:H10"/>
    <mergeCell ref="B11:H11"/>
    <mergeCell ref="B12:H12"/>
    <mergeCell ref="B13:H13"/>
    <mergeCell ref="B14:H14"/>
    <mergeCell ref="B15:H15"/>
  </mergeCells>
  <phoneticPr fontId="2"/>
  <dataValidations count="1">
    <dataValidation imeMode="off" allowBlank="1" showInputMessage="1" showErrorMessage="1" sqref="J18:M24 JF18:JI24 TB18:TE24 ACX18:ADA24 AMT18:AMW24 AWP18:AWS24 BGL18:BGO24 BQH18:BQK24 CAD18:CAG24 CJZ18:CKC24 CTV18:CTY24 DDR18:DDU24 DNN18:DNQ24 DXJ18:DXM24 EHF18:EHI24 ERB18:ERE24 FAX18:FBA24 FKT18:FKW24 FUP18:FUS24 GEL18:GEO24 GOH18:GOK24 GYD18:GYG24 HHZ18:HIC24 HRV18:HRY24 IBR18:IBU24 ILN18:ILQ24 IVJ18:IVM24 JFF18:JFI24 JPB18:JPE24 JYX18:JZA24 KIT18:KIW24 KSP18:KSS24 LCL18:LCO24 LMH18:LMK24 LWD18:LWG24 MFZ18:MGC24 MPV18:MPY24 MZR18:MZU24 NJN18:NJQ24 NTJ18:NTM24 ODF18:ODI24 ONB18:ONE24 OWX18:OXA24 PGT18:PGW24 PQP18:PQS24 QAL18:QAO24 QKH18:QKK24 QUD18:QUG24 RDZ18:REC24 RNV18:RNY24 RXR18:RXU24 SHN18:SHQ24 SRJ18:SRM24 TBF18:TBI24 TLB18:TLE24 TUX18:TVA24 UET18:UEW24 UOP18:UOS24 UYL18:UYO24 VIH18:VIK24 VSD18:VSG24 WBZ18:WCC24 WLV18:WLY24 WVR18:WVU24 J65554:M65560 JF65554:JI65560 TB65554:TE65560 ACX65554:ADA65560 AMT65554:AMW65560 AWP65554:AWS65560 BGL65554:BGO65560 BQH65554:BQK65560 CAD65554:CAG65560 CJZ65554:CKC65560 CTV65554:CTY65560 DDR65554:DDU65560 DNN65554:DNQ65560 DXJ65554:DXM65560 EHF65554:EHI65560 ERB65554:ERE65560 FAX65554:FBA65560 FKT65554:FKW65560 FUP65554:FUS65560 GEL65554:GEO65560 GOH65554:GOK65560 GYD65554:GYG65560 HHZ65554:HIC65560 HRV65554:HRY65560 IBR65554:IBU65560 ILN65554:ILQ65560 IVJ65554:IVM65560 JFF65554:JFI65560 JPB65554:JPE65560 JYX65554:JZA65560 KIT65554:KIW65560 KSP65554:KSS65560 LCL65554:LCO65560 LMH65554:LMK65560 LWD65554:LWG65560 MFZ65554:MGC65560 MPV65554:MPY65560 MZR65554:MZU65560 NJN65554:NJQ65560 NTJ65554:NTM65560 ODF65554:ODI65560 ONB65554:ONE65560 OWX65554:OXA65560 PGT65554:PGW65560 PQP65554:PQS65560 QAL65554:QAO65560 QKH65554:QKK65560 QUD65554:QUG65560 RDZ65554:REC65560 RNV65554:RNY65560 RXR65554:RXU65560 SHN65554:SHQ65560 SRJ65554:SRM65560 TBF65554:TBI65560 TLB65554:TLE65560 TUX65554:TVA65560 UET65554:UEW65560 UOP65554:UOS65560 UYL65554:UYO65560 VIH65554:VIK65560 VSD65554:VSG65560 WBZ65554:WCC65560 WLV65554:WLY65560 WVR65554:WVU65560 J131090:M131096 JF131090:JI131096 TB131090:TE131096 ACX131090:ADA131096 AMT131090:AMW131096 AWP131090:AWS131096 BGL131090:BGO131096 BQH131090:BQK131096 CAD131090:CAG131096 CJZ131090:CKC131096 CTV131090:CTY131096 DDR131090:DDU131096 DNN131090:DNQ131096 DXJ131090:DXM131096 EHF131090:EHI131096 ERB131090:ERE131096 FAX131090:FBA131096 FKT131090:FKW131096 FUP131090:FUS131096 GEL131090:GEO131096 GOH131090:GOK131096 GYD131090:GYG131096 HHZ131090:HIC131096 HRV131090:HRY131096 IBR131090:IBU131096 ILN131090:ILQ131096 IVJ131090:IVM131096 JFF131090:JFI131096 JPB131090:JPE131096 JYX131090:JZA131096 KIT131090:KIW131096 KSP131090:KSS131096 LCL131090:LCO131096 LMH131090:LMK131096 LWD131090:LWG131096 MFZ131090:MGC131096 MPV131090:MPY131096 MZR131090:MZU131096 NJN131090:NJQ131096 NTJ131090:NTM131096 ODF131090:ODI131096 ONB131090:ONE131096 OWX131090:OXA131096 PGT131090:PGW131096 PQP131090:PQS131096 QAL131090:QAO131096 QKH131090:QKK131096 QUD131090:QUG131096 RDZ131090:REC131096 RNV131090:RNY131096 RXR131090:RXU131096 SHN131090:SHQ131096 SRJ131090:SRM131096 TBF131090:TBI131096 TLB131090:TLE131096 TUX131090:TVA131096 UET131090:UEW131096 UOP131090:UOS131096 UYL131090:UYO131096 VIH131090:VIK131096 VSD131090:VSG131096 WBZ131090:WCC131096 WLV131090:WLY131096 WVR131090:WVU131096 J196626:M196632 JF196626:JI196632 TB196626:TE196632 ACX196626:ADA196632 AMT196626:AMW196632 AWP196626:AWS196632 BGL196626:BGO196632 BQH196626:BQK196632 CAD196626:CAG196632 CJZ196626:CKC196632 CTV196626:CTY196632 DDR196626:DDU196632 DNN196626:DNQ196632 DXJ196626:DXM196632 EHF196626:EHI196632 ERB196626:ERE196632 FAX196626:FBA196632 FKT196626:FKW196632 FUP196626:FUS196632 GEL196626:GEO196632 GOH196626:GOK196632 GYD196626:GYG196632 HHZ196626:HIC196632 HRV196626:HRY196632 IBR196626:IBU196632 ILN196626:ILQ196632 IVJ196626:IVM196632 JFF196626:JFI196632 JPB196626:JPE196632 JYX196626:JZA196632 KIT196626:KIW196632 KSP196626:KSS196632 LCL196626:LCO196632 LMH196626:LMK196632 LWD196626:LWG196632 MFZ196626:MGC196632 MPV196626:MPY196632 MZR196626:MZU196632 NJN196626:NJQ196632 NTJ196626:NTM196632 ODF196626:ODI196632 ONB196626:ONE196632 OWX196626:OXA196632 PGT196626:PGW196632 PQP196626:PQS196632 QAL196626:QAO196632 QKH196626:QKK196632 QUD196626:QUG196632 RDZ196626:REC196632 RNV196626:RNY196632 RXR196626:RXU196632 SHN196626:SHQ196632 SRJ196626:SRM196632 TBF196626:TBI196632 TLB196626:TLE196632 TUX196626:TVA196632 UET196626:UEW196632 UOP196626:UOS196632 UYL196626:UYO196632 VIH196626:VIK196632 VSD196626:VSG196632 WBZ196626:WCC196632 WLV196626:WLY196632 WVR196626:WVU196632 J262162:M262168 JF262162:JI262168 TB262162:TE262168 ACX262162:ADA262168 AMT262162:AMW262168 AWP262162:AWS262168 BGL262162:BGO262168 BQH262162:BQK262168 CAD262162:CAG262168 CJZ262162:CKC262168 CTV262162:CTY262168 DDR262162:DDU262168 DNN262162:DNQ262168 DXJ262162:DXM262168 EHF262162:EHI262168 ERB262162:ERE262168 FAX262162:FBA262168 FKT262162:FKW262168 FUP262162:FUS262168 GEL262162:GEO262168 GOH262162:GOK262168 GYD262162:GYG262168 HHZ262162:HIC262168 HRV262162:HRY262168 IBR262162:IBU262168 ILN262162:ILQ262168 IVJ262162:IVM262168 JFF262162:JFI262168 JPB262162:JPE262168 JYX262162:JZA262168 KIT262162:KIW262168 KSP262162:KSS262168 LCL262162:LCO262168 LMH262162:LMK262168 LWD262162:LWG262168 MFZ262162:MGC262168 MPV262162:MPY262168 MZR262162:MZU262168 NJN262162:NJQ262168 NTJ262162:NTM262168 ODF262162:ODI262168 ONB262162:ONE262168 OWX262162:OXA262168 PGT262162:PGW262168 PQP262162:PQS262168 QAL262162:QAO262168 QKH262162:QKK262168 QUD262162:QUG262168 RDZ262162:REC262168 RNV262162:RNY262168 RXR262162:RXU262168 SHN262162:SHQ262168 SRJ262162:SRM262168 TBF262162:TBI262168 TLB262162:TLE262168 TUX262162:TVA262168 UET262162:UEW262168 UOP262162:UOS262168 UYL262162:UYO262168 VIH262162:VIK262168 VSD262162:VSG262168 WBZ262162:WCC262168 WLV262162:WLY262168 WVR262162:WVU262168 J327698:M327704 JF327698:JI327704 TB327698:TE327704 ACX327698:ADA327704 AMT327698:AMW327704 AWP327698:AWS327704 BGL327698:BGO327704 BQH327698:BQK327704 CAD327698:CAG327704 CJZ327698:CKC327704 CTV327698:CTY327704 DDR327698:DDU327704 DNN327698:DNQ327704 DXJ327698:DXM327704 EHF327698:EHI327704 ERB327698:ERE327704 FAX327698:FBA327704 FKT327698:FKW327704 FUP327698:FUS327704 GEL327698:GEO327704 GOH327698:GOK327704 GYD327698:GYG327704 HHZ327698:HIC327704 HRV327698:HRY327704 IBR327698:IBU327704 ILN327698:ILQ327704 IVJ327698:IVM327704 JFF327698:JFI327704 JPB327698:JPE327704 JYX327698:JZA327704 KIT327698:KIW327704 KSP327698:KSS327704 LCL327698:LCO327704 LMH327698:LMK327704 LWD327698:LWG327704 MFZ327698:MGC327704 MPV327698:MPY327704 MZR327698:MZU327704 NJN327698:NJQ327704 NTJ327698:NTM327704 ODF327698:ODI327704 ONB327698:ONE327704 OWX327698:OXA327704 PGT327698:PGW327704 PQP327698:PQS327704 QAL327698:QAO327704 QKH327698:QKK327704 QUD327698:QUG327704 RDZ327698:REC327704 RNV327698:RNY327704 RXR327698:RXU327704 SHN327698:SHQ327704 SRJ327698:SRM327704 TBF327698:TBI327704 TLB327698:TLE327704 TUX327698:TVA327704 UET327698:UEW327704 UOP327698:UOS327704 UYL327698:UYO327704 VIH327698:VIK327704 VSD327698:VSG327704 WBZ327698:WCC327704 WLV327698:WLY327704 WVR327698:WVU327704 J393234:M393240 JF393234:JI393240 TB393234:TE393240 ACX393234:ADA393240 AMT393234:AMW393240 AWP393234:AWS393240 BGL393234:BGO393240 BQH393234:BQK393240 CAD393234:CAG393240 CJZ393234:CKC393240 CTV393234:CTY393240 DDR393234:DDU393240 DNN393234:DNQ393240 DXJ393234:DXM393240 EHF393234:EHI393240 ERB393234:ERE393240 FAX393234:FBA393240 FKT393234:FKW393240 FUP393234:FUS393240 GEL393234:GEO393240 GOH393234:GOK393240 GYD393234:GYG393240 HHZ393234:HIC393240 HRV393234:HRY393240 IBR393234:IBU393240 ILN393234:ILQ393240 IVJ393234:IVM393240 JFF393234:JFI393240 JPB393234:JPE393240 JYX393234:JZA393240 KIT393234:KIW393240 KSP393234:KSS393240 LCL393234:LCO393240 LMH393234:LMK393240 LWD393234:LWG393240 MFZ393234:MGC393240 MPV393234:MPY393240 MZR393234:MZU393240 NJN393234:NJQ393240 NTJ393234:NTM393240 ODF393234:ODI393240 ONB393234:ONE393240 OWX393234:OXA393240 PGT393234:PGW393240 PQP393234:PQS393240 QAL393234:QAO393240 QKH393234:QKK393240 QUD393234:QUG393240 RDZ393234:REC393240 RNV393234:RNY393240 RXR393234:RXU393240 SHN393234:SHQ393240 SRJ393234:SRM393240 TBF393234:TBI393240 TLB393234:TLE393240 TUX393234:TVA393240 UET393234:UEW393240 UOP393234:UOS393240 UYL393234:UYO393240 VIH393234:VIK393240 VSD393234:VSG393240 WBZ393234:WCC393240 WLV393234:WLY393240 WVR393234:WVU393240 J458770:M458776 JF458770:JI458776 TB458770:TE458776 ACX458770:ADA458776 AMT458770:AMW458776 AWP458770:AWS458776 BGL458770:BGO458776 BQH458770:BQK458776 CAD458770:CAG458776 CJZ458770:CKC458776 CTV458770:CTY458776 DDR458770:DDU458776 DNN458770:DNQ458776 DXJ458770:DXM458776 EHF458770:EHI458776 ERB458770:ERE458776 FAX458770:FBA458776 FKT458770:FKW458776 FUP458770:FUS458776 GEL458770:GEO458776 GOH458770:GOK458776 GYD458770:GYG458776 HHZ458770:HIC458776 HRV458770:HRY458776 IBR458770:IBU458776 ILN458770:ILQ458776 IVJ458770:IVM458776 JFF458770:JFI458776 JPB458770:JPE458776 JYX458770:JZA458776 KIT458770:KIW458776 KSP458770:KSS458776 LCL458770:LCO458776 LMH458770:LMK458776 LWD458770:LWG458776 MFZ458770:MGC458776 MPV458770:MPY458776 MZR458770:MZU458776 NJN458770:NJQ458776 NTJ458770:NTM458776 ODF458770:ODI458776 ONB458770:ONE458776 OWX458770:OXA458776 PGT458770:PGW458776 PQP458770:PQS458776 QAL458770:QAO458776 QKH458770:QKK458776 QUD458770:QUG458776 RDZ458770:REC458776 RNV458770:RNY458776 RXR458770:RXU458776 SHN458770:SHQ458776 SRJ458770:SRM458776 TBF458770:TBI458776 TLB458770:TLE458776 TUX458770:TVA458776 UET458770:UEW458776 UOP458770:UOS458776 UYL458770:UYO458776 VIH458770:VIK458776 VSD458770:VSG458776 WBZ458770:WCC458776 WLV458770:WLY458776 WVR458770:WVU458776 J524306:M524312 JF524306:JI524312 TB524306:TE524312 ACX524306:ADA524312 AMT524306:AMW524312 AWP524306:AWS524312 BGL524306:BGO524312 BQH524306:BQK524312 CAD524306:CAG524312 CJZ524306:CKC524312 CTV524306:CTY524312 DDR524306:DDU524312 DNN524306:DNQ524312 DXJ524306:DXM524312 EHF524306:EHI524312 ERB524306:ERE524312 FAX524306:FBA524312 FKT524306:FKW524312 FUP524306:FUS524312 GEL524306:GEO524312 GOH524306:GOK524312 GYD524306:GYG524312 HHZ524306:HIC524312 HRV524306:HRY524312 IBR524306:IBU524312 ILN524306:ILQ524312 IVJ524306:IVM524312 JFF524306:JFI524312 JPB524306:JPE524312 JYX524306:JZA524312 KIT524306:KIW524312 KSP524306:KSS524312 LCL524306:LCO524312 LMH524306:LMK524312 LWD524306:LWG524312 MFZ524306:MGC524312 MPV524306:MPY524312 MZR524306:MZU524312 NJN524306:NJQ524312 NTJ524306:NTM524312 ODF524306:ODI524312 ONB524306:ONE524312 OWX524306:OXA524312 PGT524306:PGW524312 PQP524306:PQS524312 QAL524306:QAO524312 QKH524306:QKK524312 QUD524306:QUG524312 RDZ524306:REC524312 RNV524306:RNY524312 RXR524306:RXU524312 SHN524306:SHQ524312 SRJ524306:SRM524312 TBF524306:TBI524312 TLB524306:TLE524312 TUX524306:TVA524312 UET524306:UEW524312 UOP524306:UOS524312 UYL524306:UYO524312 VIH524306:VIK524312 VSD524306:VSG524312 WBZ524306:WCC524312 WLV524306:WLY524312 WVR524306:WVU524312 J589842:M589848 JF589842:JI589848 TB589842:TE589848 ACX589842:ADA589848 AMT589842:AMW589848 AWP589842:AWS589848 BGL589842:BGO589848 BQH589842:BQK589848 CAD589842:CAG589848 CJZ589842:CKC589848 CTV589842:CTY589848 DDR589842:DDU589848 DNN589842:DNQ589848 DXJ589842:DXM589848 EHF589842:EHI589848 ERB589842:ERE589848 FAX589842:FBA589848 FKT589842:FKW589848 FUP589842:FUS589848 GEL589842:GEO589848 GOH589842:GOK589848 GYD589842:GYG589848 HHZ589842:HIC589848 HRV589842:HRY589848 IBR589842:IBU589848 ILN589842:ILQ589848 IVJ589842:IVM589848 JFF589842:JFI589848 JPB589842:JPE589848 JYX589842:JZA589848 KIT589842:KIW589848 KSP589842:KSS589848 LCL589842:LCO589848 LMH589842:LMK589848 LWD589842:LWG589848 MFZ589842:MGC589848 MPV589842:MPY589848 MZR589842:MZU589848 NJN589842:NJQ589848 NTJ589842:NTM589848 ODF589842:ODI589848 ONB589842:ONE589848 OWX589842:OXA589848 PGT589842:PGW589848 PQP589842:PQS589848 QAL589842:QAO589848 QKH589842:QKK589848 QUD589842:QUG589848 RDZ589842:REC589848 RNV589842:RNY589848 RXR589842:RXU589848 SHN589842:SHQ589848 SRJ589842:SRM589848 TBF589842:TBI589848 TLB589842:TLE589848 TUX589842:TVA589848 UET589842:UEW589848 UOP589842:UOS589848 UYL589842:UYO589848 VIH589842:VIK589848 VSD589842:VSG589848 WBZ589842:WCC589848 WLV589842:WLY589848 WVR589842:WVU589848 J655378:M655384 JF655378:JI655384 TB655378:TE655384 ACX655378:ADA655384 AMT655378:AMW655384 AWP655378:AWS655384 BGL655378:BGO655384 BQH655378:BQK655384 CAD655378:CAG655384 CJZ655378:CKC655384 CTV655378:CTY655384 DDR655378:DDU655384 DNN655378:DNQ655384 DXJ655378:DXM655384 EHF655378:EHI655384 ERB655378:ERE655384 FAX655378:FBA655384 FKT655378:FKW655384 FUP655378:FUS655384 GEL655378:GEO655384 GOH655378:GOK655384 GYD655378:GYG655384 HHZ655378:HIC655384 HRV655378:HRY655384 IBR655378:IBU655384 ILN655378:ILQ655384 IVJ655378:IVM655384 JFF655378:JFI655384 JPB655378:JPE655384 JYX655378:JZA655384 KIT655378:KIW655384 KSP655378:KSS655384 LCL655378:LCO655384 LMH655378:LMK655384 LWD655378:LWG655384 MFZ655378:MGC655384 MPV655378:MPY655384 MZR655378:MZU655384 NJN655378:NJQ655384 NTJ655378:NTM655384 ODF655378:ODI655384 ONB655378:ONE655384 OWX655378:OXA655384 PGT655378:PGW655384 PQP655378:PQS655384 QAL655378:QAO655384 QKH655378:QKK655384 QUD655378:QUG655384 RDZ655378:REC655384 RNV655378:RNY655384 RXR655378:RXU655384 SHN655378:SHQ655384 SRJ655378:SRM655384 TBF655378:TBI655384 TLB655378:TLE655384 TUX655378:TVA655384 UET655378:UEW655384 UOP655378:UOS655384 UYL655378:UYO655384 VIH655378:VIK655384 VSD655378:VSG655384 WBZ655378:WCC655384 WLV655378:WLY655384 WVR655378:WVU655384 J720914:M720920 JF720914:JI720920 TB720914:TE720920 ACX720914:ADA720920 AMT720914:AMW720920 AWP720914:AWS720920 BGL720914:BGO720920 BQH720914:BQK720920 CAD720914:CAG720920 CJZ720914:CKC720920 CTV720914:CTY720920 DDR720914:DDU720920 DNN720914:DNQ720920 DXJ720914:DXM720920 EHF720914:EHI720920 ERB720914:ERE720920 FAX720914:FBA720920 FKT720914:FKW720920 FUP720914:FUS720920 GEL720914:GEO720920 GOH720914:GOK720920 GYD720914:GYG720920 HHZ720914:HIC720920 HRV720914:HRY720920 IBR720914:IBU720920 ILN720914:ILQ720920 IVJ720914:IVM720920 JFF720914:JFI720920 JPB720914:JPE720920 JYX720914:JZA720920 KIT720914:KIW720920 KSP720914:KSS720920 LCL720914:LCO720920 LMH720914:LMK720920 LWD720914:LWG720920 MFZ720914:MGC720920 MPV720914:MPY720920 MZR720914:MZU720920 NJN720914:NJQ720920 NTJ720914:NTM720920 ODF720914:ODI720920 ONB720914:ONE720920 OWX720914:OXA720920 PGT720914:PGW720920 PQP720914:PQS720920 QAL720914:QAO720920 QKH720914:QKK720920 QUD720914:QUG720920 RDZ720914:REC720920 RNV720914:RNY720920 RXR720914:RXU720920 SHN720914:SHQ720920 SRJ720914:SRM720920 TBF720914:TBI720920 TLB720914:TLE720920 TUX720914:TVA720920 UET720914:UEW720920 UOP720914:UOS720920 UYL720914:UYO720920 VIH720914:VIK720920 VSD720914:VSG720920 WBZ720914:WCC720920 WLV720914:WLY720920 WVR720914:WVU720920 J786450:M786456 JF786450:JI786456 TB786450:TE786456 ACX786450:ADA786456 AMT786450:AMW786456 AWP786450:AWS786456 BGL786450:BGO786456 BQH786450:BQK786456 CAD786450:CAG786456 CJZ786450:CKC786456 CTV786450:CTY786456 DDR786450:DDU786456 DNN786450:DNQ786456 DXJ786450:DXM786456 EHF786450:EHI786456 ERB786450:ERE786456 FAX786450:FBA786456 FKT786450:FKW786456 FUP786450:FUS786456 GEL786450:GEO786456 GOH786450:GOK786456 GYD786450:GYG786456 HHZ786450:HIC786456 HRV786450:HRY786456 IBR786450:IBU786456 ILN786450:ILQ786456 IVJ786450:IVM786456 JFF786450:JFI786456 JPB786450:JPE786456 JYX786450:JZA786456 KIT786450:KIW786456 KSP786450:KSS786456 LCL786450:LCO786456 LMH786450:LMK786456 LWD786450:LWG786456 MFZ786450:MGC786456 MPV786450:MPY786456 MZR786450:MZU786456 NJN786450:NJQ786456 NTJ786450:NTM786456 ODF786450:ODI786456 ONB786450:ONE786456 OWX786450:OXA786456 PGT786450:PGW786456 PQP786450:PQS786456 QAL786450:QAO786456 QKH786450:QKK786456 QUD786450:QUG786456 RDZ786450:REC786456 RNV786450:RNY786456 RXR786450:RXU786456 SHN786450:SHQ786456 SRJ786450:SRM786456 TBF786450:TBI786456 TLB786450:TLE786456 TUX786450:TVA786456 UET786450:UEW786456 UOP786450:UOS786456 UYL786450:UYO786456 VIH786450:VIK786456 VSD786450:VSG786456 WBZ786450:WCC786456 WLV786450:WLY786456 WVR786450:WVU786456 J851986:M851992 JF851986:JI851992 TB851986:TE851992 ACX851986:ADA851992 AMT851986:AMW851992 AWP851986:AWS851992 BGL851986:BGO851992 BQH851986:BQK851992 CAD851986:CAG851992 CJZ851986:CKC851992 CTV851986:CTY851992 DDR851986:DDU851992 DNN851986:DNQ851992 DXJ851986:DXM851992 EHF851986:EHI851992 ERB851986:ERE851992 FAX851986:FBA851992 FKT851986:FKW851992 FUP851986:FUS851992 GEL851986:GEO851992 GOH851986:GOK851992 GYD851986:GYG851992 HHZ851986:HIC851992 HRV851986:HRY851992 IBR851986:IBU851992 ILN851986:ILQ851992 IVJ851986:IVM851992 JFF851986:JFI851992 JPB851986:JPE851992 JYX851986:JZA851992 KIT851986:KIW851992 KSP851986:KSS851992 LCL851986:LCO851992 LMH851986:LMK851992 LWD851986:LWG851992 MFZ851986:MGC851992 MPV851986:MPY851992 MZR851986:MZU851992 NJN851986:NJQ851992 NTJ851986:NTM851992 ODF851986:ODI851992 ONB851986:ONE851992 OWX851986:OXA851992 PGT851986:PGW851992 PQP851986:PQS851992 QAL851986:QAO851992 QKH851986:QKK851992 QUD851986:QUG851992 RDZ851986:REC851992 RNV851986:RNY851992 RXR851986:RXU851992 SHN851986:SHQ851992 SRJ851986:SRM851992 TBF851986:TBI851992 TLB851986:TLE851992 TUX851986:TVA851992 UET851986:UEW851992 UOP851986:UOS851992 UYL851986:UYO851992 VIH851986:VIK851992 VSD851986:VSG851992 WBZ851986:WCC851992 WLV851986:WLY851992 WVR851986:WVU851992 J917522:M917528 JF917522:JI917528 TB917522:TE917528 ACX917522:ADA917528 AMT917522:AMW917528 AWP917522:AWS917528 BGL917522:BGO917528 BQH917522:BQK917528 CAD917522:CAG917528 CJZ917522:CKC917528 CTV917522:CTY917528 DDR917522:DDU917528 DNN917522:DNQ917528 DXJ917522:DXM917528 EHF917522:EHI917528 ERB917522:ERE917528 FAX917522:FBA917528 FKT917522:FKW917528 FUP917522:FUS917528 GEL917522:GEO917528 GOH917522:GOK917528 GYD917522:GYG917528 HHZ917522:HIC917528 HRV917522:HRY917528 IBR917522:IBU917528 ILN917522:ILQ917528 IVJ917522:IVM917528 JFF917522:JFI917528 JPB917522:JPE917528 JYX917522:JZA917528 KIT917522:KIW917528 KSP917522:KSS917528 LCL917522:LCO917528 LMH917522:LMK917528 LWD917522:LWG917528 MFZ917522:MGC917528 MPV917522:MPY917528 MZR917522:MZU917528 NJN917522:NJQ917528 NTJ917522:NTM917528 ODF917522:ODI917528 ONB917522:ONE917528 OWX917522:OXA917528 PGT917522:PGW917528 PQP917522:PQS917528 QAL917522:QAO917528 QKH917522:QKK917528 QUD917522:QUG917528 RDZ917522:REC917528 RNV917522:RNY917528 RXR917522:RXU917528 SHN917522:SHQ917528 SRJ917522:SRM917528 TBF917522:TBI917528 TLB917522:TLE917528 TUX917522:TVA917528 UET917522:UEW917528 UOP917522:UOS917528 UYL917522:UYO917528 VIH917522:VIK917528 VSD917522:VSG917528 WBZ917522:WCC917528 WLV917522:WLY917528 WVR917522:WVU917528 J983058:M983064 JF983058:JI983064 TB983058:TE983064 ACX983058:ADA983064 AMT983058:AMW983064 AWP983058:AWS983064 BGL983058:BGO983064 BQH983058:BQK983064 CAD983058:CAG983064 CJZ983058:CKC983064 CTV983058:CTY983064 DDR983058:DDU983064 DNN983058:DNQ983064 DXJ983058:DXM983064 EHF983058:EHI983064 ERB983058:ERE983064 FAX983058:FBA983064 FKT983058:FKW983064 FUP983058:FUS983064 GEL983058:GEO983064 GOH983058:GOK983064 GYD983058:GYG983064 HHZ983058:HIC983064 HRV983058:HRY983064 IBR983058:IBU983064 ILN983058:ILQ983064 IVJ983058:IVM983064 JFF983058:JFI983064 JPB983058:JPE983064 JYX983058:JZA983064 KIT983058:KIW983064 KSP983058:KSS983064 LCL983058:LCO983064 LMH983058:LMK983064 LWD983058:LWG983064 MFZ983058:MGC983064 MPV983058:MPY983064 MZR983058:MZU983064 NJN983058:NJQ983064 NTJ983058:NTM983064 ODF983058:ODI983064 ONB983058:ONE983064 OWX983058:OXA983064 PGT983058:PGW983064 PQP983058:PQS983064 QAL983058:QAO983064 QKH983058:QKK983064 QUD983058:QUG983064 RDZ983058:REC983064 RNV983058:RNY983064 RXR983058:RXU983064 SHN983058:SHQ983064 SRJ983058:SRM983064 TBF983058:TBI983064 TLB983058:TLE983064 TUX983058:TVA983064 UET983058:UEW983064 UOP983058:UOS983064 UYL983058:UYO983064 VIH983058:VIK983064 VSD983058:VSG983064 WBZ983058:WCC983064 WLV983058:WLY983064 WVR983058:WVU983064 B18:H24 IY18:JD24 SU18:SZ24 ACQ18:ACV24 AMM18:AMR24 AWI18:AWN24 BGE18:BGJ24 BQA18:BQF24 BZW18:CAB24 CJS18:CJX24 CTO18:CTT24 DDK18:DDP24 DNG18:DNL24 DXC18:DXH24 EGY18:EHD24 EQU18:EQZ24 FAQ18:FAV24 FKM18:FKR24 FUI18:FUN24 GEE18:GEJ24 GOA18:GOF24 GXW18:GYB24 HHS18:HHX24 HRO18:HRT24 IBK18:IBP24 ILG18:ILL24 IVC18:IVH24 JEY18:JFD24 JOU18:JOZ24 JYQ18:JYV24 KIM18:KIR24 KSI18:KSN24 LCE18:LCJ24 LMA18:LMF24 LVW18:LWB24 MFS18:MFX24 MPO18:MPT24 MZK18:MZP24 NJG18:NJL24 NTC18:NTH24 OCY18:ODD24 OMU18:OMZ24 OWQ18:OWV24 PGM18:PGR24 PQI18:PQN24 QAE18:QAJ24 QKA18:QKF24 QTW18:QUB24 RDS18:RDX24 RNO18:RNT24 RXK18:RXP24 SHG18:SHL24 SRC18:SRH24 TAY18:TBD24 TKU18:TKZ24 TUQ18:TUV24 UEM18:UER24 UOI18:UON24 UYE18:UYJ24 VIA18:VIF24 VRW18:VSB24 WBS18:WBX24 WLO18:WLT24 WVK18:WVP24 B65554:H65560 IY65554:JD65560 SU65554:SZ65560 ACQ65554:ACV65560 AMM65554:AMR65560 AWI65554:AWN65560 BGE65554:BGJ65560 BQA65554:BQF65560 BZW65554:CAB65560 CJS65554:CJX65560 CTO65554:CTT65560 DDK65554:DDP65560 DNG65554:DNL65560 DXC65554:DXH65560 EGY65554:EHD65560 EQU65554:EQZ65560 FAQ65554:FAV65560 FKM65554:FKR65560 FUI65554:FUN65560 GEE65554:GEJ65560 GOA65554:GOF65560 GXW65554:GYB65560 HHS65554:HHX65560 HRO65554:HRT65560 IBK65554:IBP65560 ILG65554:ILL65560 IVC65554:IVH65560 JEY65554:JFD65560 JOU65554:JOZ65560 JYQ65554:JYV65560 KIM65554:KIR65560 KSI65554:KSN65560 LCE65554:LCJ65560 LMA65554:LMF65560 LVW65554:LWB65560 MFS65554:MFX65560 MPO65554:MPT65560 MZK65554:MZP65560 NJG65554:NJL65560 NTC65554:NTH65560 OCY65554:ODD65560 OMU65554:OMZ65560 OWQ65554:OWV65560 PGM65554:PGR65560 PQI65554:PQN65560 QAE65554:QAJ65560 QKA65554:QKF65560 QTW65554:QUB65560 RDS65554:RDX65560 RNO65554:RNT65560 RXK65554:RXP65560 SHG65554:SHL65560 SRC65554:SRH65560 TAY65554:TBD65560 TKU65554:TKZ65560 TUQ65554:TUV65560 UEM65554:UER65560 UOI65554:UON65560 UYE65554:UYJ65560 VIA65554:VIF65560 VRW65554:VSB65560 WBS65554:WBX65560 WLO65554:WLT65560 WVK65554:WVP65560 B131090:H131096 IY131090:JD131096 SU131090:SZ131096 ACQ131090:ACV131096 AMM131090:AMR131096 AWI131090:AWN131096 BGE131090:BGJ131096 BQA131090:BQF131096 BZW131090:CAB131096 CJS131090:CJX131096 CTO131090:CTT131096 DDK131090:DDP131096 DNG131090:DNL131096 DXC131090:DXH131096 EGY131090:EHD131096 EQU131090:EQZ131096 FAQ131090:FAV131096 FKM131090:FKR131096 FUI131090:FUN131096 GEE131090:GEJ131096 GOA131090:GOF131096 GXW131090:GYB131096 HHS131090:HHX131096 HRO131090:HRT131096 IBK131090:IBP131096 ILG131090:ILL131096 IVC131090:IVH131096 JEY131090:JFD131096 JOU131090:JOZ131096 JYQ131090:JYV131096 KIM131090:KIR131096 KSI131090:KSN131096 LCE131090:LCJ131096 LMA131090:LMF131096 LVW131090:LWB131096 MFS131090:MFX131096 MPO131090:MPT131096 MZK131090:MZP131096 NJG131090:NJL131096 NTC131090:NTH131096 OCY131090:ODD131096 OMU131090:OMZ131096 OWQ131090:OWV131096 PGM131090:PGR131096 PQI131090:PQN131096 QAE131090:QAJ131096 QKA131090:QKF131096 QTW131090:QUB131096 RDS131090:RDX131096 RNO131090:RNT131096 RXK131090:RXP131096 SHG131090:SHL131096 SRC131090:SRH131096 TAY131090:TBD131096 TKU131090:TKZ131096 TUQ131090:TUV131096 UEM131090:UER131096 UOI131090:UON131096 UYE131090:UYJ131096 VIA131090:VIF131096 VRW131090:VSB131096 WBS131090:WBX131096 WLO131090:WLT131096 WVK131090:WVP131096 B196626:H196632 IY196626:JD196632 SU196626:SZ196632 ACQ196626:ACV196632 AMM196626:AMR196632 AWI196626:AWN196632 BGE196626:BGJ196632 BQA196626:BQF196632 BZW196626:CAB196632 CJS196626:CJX196632 CTO196626:CTT196632 DDK196626:DDP196632 DNG196626:DNL196632 DXC196626:DXH196632 EGY196626:EHD196632 EQU196626:EQZ196632 FAQ196626:FAV196632 FKM196626:FKR196632 FUI196626:FUN196632 GEE196626:GEJ196632 GOA196626:GOF196632 GXW196626:GYB196632 HHS196626:HHX196632 HRO196626:HRT196632 IBK196626:IBP196632 ILG196626:ILL196632 IVC196626:IVH196632 JEY196626:JFD196632 JOU196626:JOZ196632 JYQ196626:JYV196632 KIM196626:KIR196632 KSI196626:KSN196632 LCE196626:LCJ196632 LMA196626:LMF196632 LVW196626:LWB196632 MFS196626:MFX196632 MPO196626:MPT196632 MZK196626:MZP196632 NJG196626:NJL196632 NTC196626:NTH196632 OCY196626:ODD196632 OMU196626:OMZ196632 OWQ196626:OWV196632 PGM196626:PGR196632 PQI196626:PQN196632 QAE196626:QAJ196632 QKA196626:QKF196632 QTW196626:QUB196632 RDS196626:RDX196632 RNO196626:RNT196632 RXK196626:RXP196632 SHG196626:SHL196632 SRC196626:SRH196632 TAY196626:TBD196632 TKU196626:TKZ196632 TUQ196626:TUV196632 UEM196626:UER196632 UOI196626:UON196632 UYE196626:UYJ196632 VIA196626:VIF196632 VRW196626:VSB196632 WBS196626:WBX196632 WLO196626:WLT196632 WVK196626:WVP196632 B262162:H262168 IY262162:JD262168 SU262162:SZ262168 ACQ262162:ACV262168 AMM262162:AMR262168 AWI262162:AWN262168 BGE262162:BGJ262168 BQA262162:BQF262168 BZW262162:CAB262168 CJS262162:CJX262168 CTO262162:CTT262168 DDK262162:DDP262168 DNG262162:DNL262168 DXC262162:DXH262168 EGY262162:EHD262168 EQU262162:EQZ262168 FAQ262162:FAV262168 FKM262162:FKR262168 FUI262162:FUN262168 GEE262162:GEJ262168 GOA262162:GOF262168 GXW262162:GYB262168 HHS262162:HHX262168 HRO262162:HRT262168 IBK262162:IBP262168 ILG262162:ILL262168 IVC262162:IVH262168 JEY262162:JFD262168 JOU262162:JOZ262168 JYQ262162:JYV262168 KIM262162:KIR262168 KSI262162:KSN262168 LCE262162:LCJ262168 LMA262162:LMF262168 LVW262162:LWB262168 MFS262162:MFX262168 MPO262162:MPT262168 MZK262162:MZP262168 NJG262162:NJL262168 NTC262162:NTH262168 OCY262162:ODD262168 OMU262162:OMZ262168 OWQ262162:OWV262168 PGM262162:PGR262168 PQI262162:PQN262168 QAE262162:QAJ262168 QKA262162:QKF262168 QTW262162:QUB262168 RDS262162:RDX262168 RNO262162:RNT262168 RXK262162:RXP262168 SHG262162:SHL262168 SRC262162:SRH262168 TAY262162:TBD262168 TKU262162:TKZ262168 TUQ262162:TUV262168 UEM262162:UER262168 UOI262162:UON262168 UYE262162:UYJ262168 VIA262162:VIF262168 VRW262162:VSB262168 WBS262162:WBX262168 WLO262162:WLT262168 WVK262162:WVP262168 B327698:H327704 IY327698:JD327704 SU327698:SZ327704 ACQ327698:ACV327704 AMM327698:AMR327704 AWI327698:AWN327704 BGE327698:BGJ327704 BQA327698:BQF327704 BZW327698:CAB327704 CJS327698:CJX327704 CTO327698:CTT327704 DDK327698:DDP327704 DNG327698:DNL327704 DXC327698:DXH327704 EGY327698:EHD327704 EQU327698:EQZ327704 FAQ327698:FAV327704 FKM327698:FKR327704 FUI327698:FUN327704 GEE327698:GEJ327704 GOA327698:GOF327704 GXW327698:GYB327704 HHS327698:HHX327704 HRO327698:HRT327704 IBK327698:IBP327704 ILG327698:ILL327704 IVC327698:IVH327704 JEY327698:JFD327704 JOU327698:JOZ327704 JYQ327698:JYV327704 KIM327698:KIR327704 KSI327698:KSN327704 LCE327698:LCJ327704 LMA327698:LMF327704 LVW327698:LWB327704 MFS327698:MFX327704 MPO327698:MPT327704 MZK327698:MZP327704 NJG327698:NJL327704 NTC327698:NTH327704 OCY327698:ODD327704 OMU327698:OMZ327704 OWQ327698:OWV327704 PGM327698:PGR327704 PQI327698:PQN327704 QAE327698:QAJ327704 QKA327698:QKF327704 QTW327698:QUB327704 RDS327698:RDX327704 RNO327698:RNT327704 RXK327698:RXP327704 SHG327698:SHL327704 SRC327698:SRH327704 TAY327698:TBD327704 TKU327698:TKZ327704 TUQ327698:TUV327704 UEM327698:UER327704 UOI327698:UON327704 UYE327698:UYJ327704 VIA327698:VIF327704 VRW327698:VSB327704 WBS327698:WBX327704 WLO327698:WLT327704 WVK327698:WVP327704 B393234:H393240 IY393234:JD393240 SU393234:SZ393240 ACQ393234:ACV393240 AMM393234:AMR393240 AWI393234:AWN393240 BGE393234:BGJ393240 BQA393234:BQF393240 BZW393234:CAB393240 CJS393234:CJX393240 CTO393234:CTT393240 DDK393234:DDP393240 DNG393234:DNL393240 DXC393234:DXH393240 EGY393234:EHD393240 EQU393234:EQZ393240 FAQ393234:FAV393240 FKM393234:FKR393240 FUI393234:FUN393240 GEE393234:GEJ393240 GOA393234:GOF393240 GXW393234:GYB393240 HHS393234:HHX393240 HRO393234:HRT393240 IBK393234:IBP393240 ILG393234:ILL393240 IVC393234:IVH393240 JEY393234:JFD393240 JOU393234:JOZ393240 JYQ393234:JYV393240 KIM393234:KIR393240 KSI393234:KSN393240 LCE393234:LCJ393240 LMA393234:LMF393240 LVW393234:LWB393240 MFS393234:MFX393240 MPO393234:MPT393240 MZK393234:MZP393240 NJG393234:NJL393240 NTC393234:NTH393240 OCY393234:ODD393240 OMU393234:OMZ393240 OWQ393234:OWV393240 PGM393234:PGR393240 PQI393234:PQN393240 QAE393234:QAJ393240 QKA393234:QKF393240 QTW393234:QUB393240 RDS393234:RDX393240 RNO393234:RNT393240 RXK393234:RXP393240 SHG393234:SHL393240 SRC393234:SRH393240 TAY393234:TBD393240 TKU393234:TKZ393240 TUQ393234:TUV393240 UEM393234:UER393240 UOI393234:UON393240 UYE393234:UYJ393240 VIA393234:VIF393240 VRW393234:VSB393240 WBS393234:WBX393240 WLO393234:WLT393240 WVK393234:WVP393240 B458770:H458776 IY458770:JD458776 SU458770:SZ458776 ACQ458770:ACV458776 AMM458770:AMR458776 AWI458770:AWN458776 BGE458770:BGJ458776 BQA458770:BQF458776 BZW458770:CAB458776 CJS458770:CJX458776 CTO458770:CTT458776 DDK458770:DDP458776 DNG458770:DNL458776 DXC458770:DXH458776 EGY458770:EHD458776 EQU458770:EQZ458776 FAQ458770:FAV458776 FKM458770:FKR458776 FUI458770:FUN458776 GEE458770:GEJ458776 GOA458770:GOF458776 GXW458770:GYB458776 HHS458770:HHX458776 HRO458770:HRT458776 IBK458770:IBP458776 ILG458770:ILL458776 IVC458770:IVH458776 JEY458770:JFD458776 JOU458770:JOZ458776 JYQ458770:JYV458776 KIM458770:KIR458776 KSI458770:KSN458776 LCE458770:LCJ458776 LMA458770:LMF458776 LVW458770:LWB458776 MFS458770:MFX458776 MPO458770:MPT458776 MZK458770:MZP458776 NJG458770:NJL458776 NTC458770:NTH458776 OCY458770:ODD458776 OMU458770:OMZ458776 OWQ458770:OWV458776 PGM458770:PGR458776 PQI458770:PQN458776 QAE458770:QAJ458776 QKA458770:QKF458776 QTW458770:QUB458776 RDS458770:RDX458776 RNO458770:RNT458776 RXK458770:RXP458776 SHG458770:SHL458776 SRC458770:SRH458776 TAY458770:TBD458776 TKU458770:TKZ458776 TUQ458770:TUV458776 UEM458770:UER458776 UOI458770:UON458776 UYE458770:UYJ458776 VIA458770:VIF458776 VRW458770:VSB458776 WBS458770:WBX458776 WLO458770:WLT458776 WVK458770:WVP458776 B524306:H524312 IY524306:JD524312 SU524306:SZ524312 ACQ524306:ACV524312 AMM524306:AMR524312 AWI524306:AWN524312 BGE524306:BGJ524312 BQA524306:BQF524312 BZW524306:CAB524312 CJS524306:CJX524312 CTO524306:CTT524312 DDK524306:DDP524312 DNG524306:DNL524312 DXC524306:DXH524312 EGY524306:EHD524312 EQU524306:EQZ524312 FAQ524306:FAV524312 FKM524306:FKR524312 FUI524306:FUN524312 GEE524306:GEJ524312 GOA524306:GOF524312 GXW524306:GYB524312 HHS524306:HHX524312 HRO524306:HRT524312 IBK524306:IBP524312 ILG524306:ILL524312 IVC524306:IVH524312 JEY524306:JFD524312 JOU524306:JOZ524312 JYQ524306:JYV524312 KIM524306:KIR524312 KSI524306:KSN524312 LCE524306:LCJ524312 LMA524306:LMF524312 LVW524306:LWB524312 MFS524306:MFX524312 MPO524306:MPT524312 MZK524306:MZP524312 NJG524306:NJL524312 NTC524306:NTH524312 OCY524306:ODD524312 OMU524306:OMZ524312 OWQ524306:OWV524312 PGM524306:PGR524312 PQI524306:PQN524312 QAE524306:QAJ524312 QKA524306:QKF524312 QTW524306:QUB524312 RDS524306:RDX524312 RNO524306:RNT524312 RXK524306:RXP524312 SHG524306:SHL524312 SRC524306:SRH524312 TAY524306:TBD524312 TKU524306:TKZ524312 TUQ524306:TUV524312 UEM524306:UER524312 UOI524306:UON524312 UYE524306:UYJ524312 VIA524306:VIF524312 VRW524306:VSB524312 WBS524306:WBX524312 WLO524306:WLT524312 WVK524306:WVP524312 B589842:H589848 IY589842:JD589848 SU589842:SZ589848 ACQ589842:ACV589848 AMM589842:AMR589848 AWI589842:AWN589848 BGE589842:BGJ589848 BQA589842:BQF589848 BZW589842:CAB589848 CJS589842:CJX589848 CTO589842:CTT589848 DDK589842:DDP589848 DNG589842:DNL589848 DXC589842:DXH589848 EGY589842:EHD589848 EQU589842:EQZ589848 FAQ589842:FAV589848 FKM589842:FKR589848 FUI589842:FUN589848 GEE589842:GEJ589848 GOA589842:GOF589848 GXW589842:GYB589848 HHS589842:HHX589848 HRO589842:HRT589848 IBK589842:IBP589848 ILG589842:ILL589848 IVC589842:IVH589848 JEY589842:JFD589848 JOU589842:JOZ589848 JYQ589842:JYV589848 KIM589842:KIR589848 KSI589842:KSN589848 LCE589842:LCJ589848 LMA589842:LMF589848 LVW589842:LWB589848 MFS589842:MFX589848 MPO589842:MPT589848 MZK589842:MZP589848 NJG589842:NJL589848 NTC589842:NTH589848 OCY589842:ODD589848 OMU589842:OMZ589848 OWQ589842:OWV589848 PGM589842:PGR589848 PQI589842:PQN589848 QAE589842:QAJ589848 QKA589842:QKF589848 QTW589842:QUB589848 RDS589842:RDX589848 RNO589842:RNT589848 RXK589842:RXP589848 SHG589842:SHL589848 SRC589842:SRH589848 TAY589842:TBD589848 TKU589842:TKZ589848 TUQ589842:TUV589848 UEM589842:UER589848 UOI589842:UON589848 UYE589842:UYJ589848 VIA589842:VIF589848 VRW589842:VSB589848 WBS589842:WBX589848 WLO589842:WLT589848 WVK589842:WVP589848 B655378:H655384 IY655378:JD655384 SU655378:SZ655384 ACQ655378:ACV655384 AMM655378:AMR655384 AWI655378:AWN655384 BGE655378:BGJ655384 BQA655378:BQF655384 BZW655378:CAB655384 CJS655378:CJX655384 CTO655378:CTT655384 DDK655378:DDP655384 DNG655378:DNL655384 DXC655378:DXH655384 EGY655378:EHD655384 EQU655378:EQZ655384 FAQ655378:FAV655384 FKM655378:FKR655384 FUI655378:FUN655384 GEE655378:GEJ655384 GOA655378:GOF655384 GXW655378:GYB655384 HHS655378:HHX655384 HRO655378:HRT655384 IBK655378:IBP655384 ILG655378:ILL655384 IVC655378:IVH655384 JEY655378:JFD655384 JOU655378:JOZ655384 JYQ655378:JYV655384 KIM655378:KIR655384 KSI655378:KSN655384 LCE655378:LCJ655384 LMA655378:LMF655384 LVW655378:LWB655384 MFS655378:MFX655384 MPO655378:MPT655384 MZK655378:MZP655384 NJG655378:NJL655384 NTC655378:NTH655384 OCY655378:ODD655384 OMU655378:OMZ655384 OWQ655378:OWV655384 PGM655378:PGR655384 PQI655378:PQN655384 QAE655378:QAJ655384 QKA655378:QKF655384 QTW655378:QUB655384 RDS655378:RDX655384 RNO655378:RNT655384 RXK655378:RXP655384 SHG655378:SHL655384 SRC655378:SRH655384 TAY655378:TBD655384 TKU655378:TKZ655384 TUQ655378:TUV655384 UEM655378:UER655384 UOI655378:UON655384 UYE655378:UYJ655384 VIA655378:VIF655384 VRW655378:VSB655384 WBS655378:WBX655384 WLO655378:WLT655384 WVK655378:WVP655384 B720914:H720920 IY720914:JD720920 SU720914:SZ720920 ACQ720914:ACV720920 AMM720914:AMR720920 AWI720914:AWN720920 BGE720914:BGJ720920 BQA720914:BQF720920 BZW720914:CAB720920 CJS720914:CJX720920 CTO720914:CTT720920 DDK720914:DDP720920 DNG720914:DNL720920 DXC720914:DXH720920 EGY720914:EHD720920 EQU720914:EQZ720920 FAQ720914:FAV720920 FKM720914:FKR720920 FUI720914:FUN720920 GEE720914:GEJ720920 GOA720914:GOF720920 GXW720914:GYB720920 HHS720914:HHX720920 HRO720914:HRT720920 IBK720914:IBP720920 ILG720914:ILL720920 IVC720914:IVH720920 JEY720914:JFD720920 JOU720914:JOZ720920 JYQ720914:JYV720920 KIM720914:KIR720920 KSI720914:KSN720920 LCE720914:LCJ720920 LMA720914:LMF720920 LVW720914:LWB720920 MFS720914:MFX720920 MPO720914:MPT720920 MZK720914:MZP720920 NJG720914:NJL720920 NTC720914:NTH720920 OCY720914:ODD720920 OMU720914:OMZ720920 OWQ720914:OWV720920 PGM720914:PGR720920 PQI720914:PQN720920 QAE720914:QAJ720920 QKA720914:QKF720920 QTW720914:QUB720920 RDS720914:RDX720920 RNO720914:RNT720920 RXK720914:RXP720920 SHG720914:SHL720920 SRC720914:SRH720920 TAY720914:TBD720920 TKU720914:TKZ720920 TUQ720914:TUV720920 UEM720914:UER720920 UOI720914:UON720920 UYE720914:UYJ720920 VIA720914:VIF720920 VRW720914:VSB720920 WBS720914:WBX720920 WLO720914:WLT720920 WVK720914:WVP720920 B786450:H786456 IY786450:JD786456 SU786450:SZ786456 ACQ786450:ACV786456 AMM786450:AMR786456 AWI786450:AWN786456 BGE786450:BGJ786456 BQA786450:BQF786456 BZW786450:CAB786456 CJS786450:CJX786456 CTO786450:CTT786456 DDK786450:DDP786456 DNG786450:DNL786456 DXC786450:DXH786456 EGY786450:EHD786456 EQU786450:EQZ786456 FAQ786450:FAV786456 FKM786450:FKR786456 FUI786450:FUN786456 GEE786450:GEJ786456 GOA786450:GOF786456 GXW786450:GYB786456 HHS786450:HHX786456 HRO786450:HRT786456 IBK786450:IBP786456 ILG786450:ILL786456 IVC786450:IVH786456 JEY786450:JFD786456 JOU786450:JOZ786456 JYQ786450:JYV786456 KIM786450:KIR786456 KSI786450:KSN786456 LCE786450:LCJ786456 LMA786450:LMF786456 LVW786450:LWB786456 MFS786450:MFX786456 MPO786450:MPT786456 MZK786450:MZP786456 NJG786450:NJL786456 NTC786450:NTH786456 OCY786450:ODD786456 OMU786450:OMZ786456 OWQ786450:OWV786456 PGM786450:PGR786456 PQI786450:PQN786456 QAE786450:QAJ786456 QKA786450:QKF786456 QTW786450:QUB786456 RDS786450:RDX786456 RNO786450:RNT786456 RXK786450:RXP786456 SHG786450:SHL786456 SRC786450:SRH786456 TAY786450:TBD786456 TKU786450:TKZ786456 TUQ786450:TUV786456 UEM786450:UER786456 UOI786450:UON786456 UYE786450:UYJ786456 VIA786450:VIF786456 VRW786450:VSB786456 WBS786450:WBX786456 WLO786450:WLT786456 WVK786450:WVP786456 B851986:H851992 IY851986:JD851992 SU851986:SZ851992 ACQ851986:ACV851992 AMM851986:AMR851992 AWI851986:AWN851992 BGE851986:BGJ851992 BQA851986:BQF851992 BZW851986:CAB851992 CJS851986:CJX851992 CTO851986:CTT851992 DDK851986:DDP851992 DNG851986:DNL851992 DXC851986:DXH851992 EGY851986:EHD851992 EQU851986:EQZ851992 FAQ851986:FAV851992 FKM851986:FKR851992 FUI851986:FUN851992 GEE851986:GEJ851992 GOA851986:GOF851992 GXW851986:GYB851992 HHS851986:HHX851992 HRO851986:HRT851992 IBK851986:IBP851992 ILG851986:ILL851992 IVC851986:IVH851992 JEY851986:JFD851992 JOU851986:JOZ851992 JYQ851986:JYV851992 KIM851986:KIR851992 KSI851986:KSN851992 LCE851986:LCJ851992 LMA851986:LMF851992 LVW851986:LWB851992 MFS851986:MFX851992 MPO851986:MPT851992 MZK851986:MZP851992 NJG851986:NJL851992 NTC851986:NTH851992 OCY851986:ODD851992 OMU851986:OMZ851992 OWQ851986:OWV851992 PGM851986:PGR851992 PQI851986:PQN851992 QAE851986:QAJ851992 QKA851986:QKF851992 QTW851986:QUB851992 RDS851986:RDX851992 RNO851986:RNT851992 RXK851986:RXP851992 SHG851986:SHL851992 SRC851986:SRH851992 TAY851986:TBD851992 TKU851986:TKZ851992 TUQ851986:TUV851992 UEM851986:UER851992 UOI851986:UON851992 UYE851986:UYJ851992 VIA851986:VIF851992 VRW851986:VSB851992 WBS851986:WBX851992 WLO851986:WLT851992 WVK851986:WVP851992 B917522:H917528 IY917522:JD917528 SU917522:SZ917528 ACQ917522:ACV917528 AMM917522:AMR917528 AWI917522:AWN917528 BGE917522:BGJ917528 BQA917522:BQF917528 BZW917522:CAB917528 CJS917522:CJX917528 CTO917522:CTT917528 DDK917522:DDP917528 DNG917522:DNL917528 DXC917522:DXH917528 EGY917522:EHD917528 EQU917522:EQZ917528 FAQ917522:FAV917528 FKM917522:FKR917528 FUI917522:FUN917528 GEE917522:GEJ917528 GOA917522:GOF917528 GXW917522:GYB917528 HHS917522:HHX917528 HRO917522:HRT917528 IBK917522:IBP917528 ILG917522:ILL917528 IVC917522:IVH917528 JEY917522:JFD917528 JOU917522:JOZ917528 JYQ917522:JYV917528 KIM917522:KIR917528 KSI917522:KSN917528 LCE917522:LCJ917528 LMA917522:LMF917528 LVW917522:LWB917528 MFS917522:MFX917528 MPO917522:MPT917528 MZK917522:MZP917528 NJG917522:NJL917528 NTC917522:NTH917528 OCY917522:ODD917528 OMU917522:OMZ917528 OWQ917522:OWV917528 PGM917522:PGR917528 PQI917522:PQN917528 QAE917522:QAJ917528 QKA917522:QKF917528 QTW917522:QUB917528 RDS917522:RDX917528 RNO917522:RNT917528 RXK917522:RXP917528 SHG917522:SHL917528 SRC917522:SRH917528 TAY917522:TBD917528 TKU917522:TKZ917528 TUQ917522:TUV917528 UEM917522:UER917528 UOI917522:UON917528 UYE917522:UYJ917528 VIA917522:VIF917528 VRW917522:VSB917528 WBS917522:WBX917528 WLO917522:WLT917528 WVK917522:WVP917528 B983058:H983064 IY983058:JD983064 SU983058:SZ983064 ACQ983058:ACV983064 AMM983058:AMR983064 AWI983058:AWN983064 BGE983058:BGJ983064 BQA983058:BQF983064 BZW983058:CAB983064 CJS983058:CJX983064 CTO983058:CTT983064 DDK983058:DDP983064 DNG983058:DNL983064 DXC983058:DXH983064 EGY983058:EHD983064 EQU983058:EQZ983064 FAQ983058:FAV983064 FKM983058:FKR983064 FUI983058:FUN983064 GEE983058:GEJ983064 GOA983058:GOF983064 GXW983058:GYB983064 HHS983058:HHX983064 HRO983058:HRT983064 IBK983058:IBP983064 ILG983058:ILL983064 IVC983058:IVH983064 JEY983058:JFD983064 JOU983058:JOZ983064 JYQ983058:JYV983064 KIM983058:KIR983064 KSI983058:KSN983064 LCE983058:LCJ983064 LMA983058:LMF983064 LVW983058:LWB983064 MFS983058:MFX983064 MPO983058:MPT983064 MZK983058:MZP983064 NJG983058:NJL983064 NTC983058:NTH983064 OCY983058:ODD983064 OMU983058:OMZ983064 OWQ983058:OWV983064 PGM983058:PGR983064 PQI983058:PQN983064 QAE983058:QAJ983064 QKA983058:QKF983064 QTW983058:QUB983064 RDS983058:RDX983064 RNO983058:RNT983064 RXK983058:RXP983064 SHG983058:SHL983064 SRC983058:SRH983064 TAY983058:TBD983064 TKU983058:TKZ983064 TUQ983058:TUV983064 UEM983058:UER983064 UOI983058:UON983064 UYE983058:UYJ983064 VIA983058:VIF983064 VRW983058:VSB983064 WBS983058:WBX983064 WLO983058:WLT983064 WVK983058:WVP983064" xr:uid="{91B7F117-8366-49DA-B316-81E4918E6E94}"/>
  </dataValidations>
  <pageMargins left="0.75" right="0.73" top="0.75" bottom="0.42" header="0.51200000000000001" footer="0.18"/>
  <pageSetup paperSize="9" scale="90" orientation="landscape" r:id="rId1"/>
  <headerFooter alignWithMargins="0">
    <oddFooter>&amp;C&amp;"ＭＳ 明朝,標準"&amp;12&amp;P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3B322-2BA7-4A66-B311-32FD273D4760}">
  <sheetPr>
    <pageSetUpPr fitToPage="1"/>
  </sheetPr>
  <dimension ref="A1:AS79"/>
  <sheetViews>
    <sheetView zoomScaleNormal="100" workbookViewId="0">
      <selection activeCell="I83" sqref="I83"/>
    </sheetView>
  </sheetViews>
  <sheetFormatPr defaultColWidth="8.125" defaultRowHeight="12"/>
  <cols>
    <col min="1" max="1" width="2.375" style="1" customWidth="1"/>
    <col min="2" max="2" width="4.875" style="1" customWidth="1"/>
    <col min="3" max="3" width="4.875" style="1" hidden="1" customWidth="1"/>
    <col min="4" max="8" width="2.625" style="1" customWidth="1"/>
    <col min="9" max="9" width="15.5" style="1" customWidth="1"/>
    <col min="10" max="12" width="5.375" style="1" customWidth="1"/>
    <col min="13" max="13" width="5.25" style="1" bestFit="1" customWidth="1"/>
    <col min="14" max="14" width="13.625" style="1" customWidth="1"/>
    <col min="15" max="15" width="55.75" style="1" customWidth="1"/>
    <col min="16" max="16" width="2.25" style="1" customWidth="1"/>
    <col min="17" max="17" width="8.125" style="1"/>
    <col min="18" max="18" width="5.5" style="1" bestFit="1" customWidth="1"/>
    <col min="19" max="19" width="2.75" style="1" customWidth="1"/>
    <col min="20" max="41" width="5.5" style="1" customWidth="1"/>
    <col min="42" max="16384" width="8.125" style="1"/>
  </cols>
  <sheetData>
    <row r="1" spans="1:45" ht="13.15" customHeight="1">
      <c r="O1" s="2" t="s">
        <v>1186</v>
      </c>
      <c r="S1" s="3"/>
      <c r="T1" s="3"/>
      <c r="U1" s="3"/>
      <c r="V1" s="3"/>
      <c r="W1" s="3"/>
      <c r="X1" s="3"/>
      <c r="Y1" s="3"/>
      <c r="Z1" s="3"/>
      <c r="AA1" s="3"/>
      <c r="AB1" s="3"/>
      <c r="AC1" s="3"/>
      <c r="AD1" s="3"/>
      <c r="AE1" s="3"/>
      <c r="AF1" s="3"/>
      <c r="AG1" s="3"/>
      <c r="AH1" s="3"/>
      <c r="AI1" s="3"/>
      <c r="AJ1" s="3"/>
      <c r="AK1" s="3"/>
      <c r="AL1" s="3"/>
      <c r="AM1" s="3"/>
      <c r="AN1" s="3"/>
      <c r="AO1" s="3"/>
      <c r="AP1" s="3"/>
      <c r="AQ1" s="3"/>
      <c r="AR1" s="3"/>
      <c r="AS1" s="3"/>
    </row>
    <row r="2" spans="1:45">
      <c r="B2" s="2"/>
      <c r="C2" s="2"/>
      <c r="D2" s="2"/>
      <c r="E2" s="2"/>
      <c r="F2" s="2"/>
      <c r="G2" s="2"/>
      <c r="H2" s="2"/>
      <c r="O2" s="2" t="s">
        <v>43</v>
      </c>
    </row>
    <row r="3" spans="1:45" ht="18.600000000000001" customHeight="1">
      <c r="B3" s="360" t="s">
        <v>1084</v>
      </c>
      <c r="C3" s="360"/>
      <c r="D3" s="360"/>
      <c r="E3" s="360"/>
      <c r="F3" s="360"/>
      <c r="G3" s="360"/>
      <c r="H3" s="360"/>
      <c r="I3" s="360"/>
      <c r="J3" s="360"/>
      <c r="K3" s="360"/>
      <c r="L3" s="360"/>
      <c r="M3" s="360"/>
      <c r="N3" s="360"/>
      <c r="O3" s="360"/>
    </row>
    <row r="4" spans="1:45">
      <c r="B4" s="4"/>
      <c r="C4" s="4"/>
      <c r="D4" s="4"/>
      <c r="E4" s="4"/>
      <c r="F4" s="4"/>
      <c r="G4" s="4"/>
      <c r="H4" s="4"/>
      <c r="N4" s="4"/>
    </row>
    <row r="5" spans="1:45">
      <c r="B5" s="5" t="s">
        <v>276</v>
      </c>
      <c r="C5" s="5"/>
      <c r="D5" s="4"/>
      <c r="E5" s="4"/>
      <c r="F5" s="4"/>
      <c r="G5" s="4"/>
      <c r="H5" s="4"/>
    </row>
    <row r="6" spans="1:45">
      <c r="B6" s="4"/>
      <c r="C6" s="4"/>
      <c r="D6" s="4"/>
      <c r="E6" s="4"/>
      <c r="F6" s="4"/>
      <c r="G6" s="4"/>
      <c r="H6" s="4"/>
    </row>
    <row r="7" spans="1:45">
      <c r="B7" s="4"/>
      <c r="C7" s="4"/>
      <c r="D7" s="4"/>
      <c r="E7" s="4"/>
      <c r="F7" s="4"/>
      <c r="G7" s="4"/>
      <c r="H7" s="4"/>
    </row>
    <row r="8" spans="1:45">
      <c r="B8" s="1" t="s">
        <v>1341</v>
      </c>
    </row>
    <row r="9" spans="1:45" ht="12.75" thickBot="1">
      <c r="B9" s="6"/>
      <c r="C9" s="6"/>
      <c r="D9" s="6"/>
      <c r="E9" s="6"/>
      <c r="F9" s="6"/>
      <c r="G9" s="6"/>
      <c r="H9" s="6"/>
    </row>
    <row r="10" spans="1:45" s="7" customFormat="1" ht="20.100000000000001" customHeight="1">
      <c r="B10" s="361" t="s">
        <v>275</v>
      </c>
      <c r="C10" s="362"/>
      <c r="D10" s="362"/>
      <c r="E10" s="362"/>
      <c r="F10" s="362"/>
      <c r="G10" s="362"/>
      <c r="H10" s="362"/>
      <c r="I10" s="363"/>
      <c r="J10" s="364"/>
      <c r="K10" s="364"/>
      <c r="L10" s="364"/>
      <c r="M10" s="365"/>
    </row>
    <row r="11" spans="1:45" s="7" customFormat="1" ht="20.100000000000001" customHeight="1">
      <c r="B11" s="366" t="s">
        <v>274</v>
      </c>
      <c r="C11" s="367"/>
      <c r="D11" s="367"/>
      <c r="E11" s="367"/>
      <c r="F11" s="367"/>
      <c r="G11" s="367"/>
      <c r="H11" s="367"/>
      <c r="I11" s="357"/>
      <c r="J11" s="358"/>
      <c r="K11" s="358"/>
      <c r="L11" s="358"/>
      <c r="M11" s="359"/>
    </row>
    <row r="12" spans="1:45" s="7" customFormat="1" ht="20.100000000000001" customHeight="1">
      <c r="B12" s="355" t="s">
        <v>44</v>
      </c>
      <c r="C12" s="356"/>
      <c r="D12" s="356"/>
      <c r="E12" s="356"/>
      <c r="F12" s="356"/>
      <c r="G12" s="356"/>
      <c r="H12" s="356"/>
      <c r="I12" s="357"/>
      <c r="J12" s="358"/>
      <c r="K12" s="358"/>
      <c r="L12" s="358"/>
      <c r="M12" s="359"/>
    </row>
    <row r="13" spans="1:45" s="7" customFormat="1" ht="20.100000000000001" customHeight="1" thickBot="1">
      <c r="A13" s="7" t="s">
        <v>45</v>
      </c>
      <c r="B13" s="355" t="s">
        <v>46</v>
      </c>
      <c r="C13" s="356"/>
      <c r="D13" s="356"/>
      <c r="E13" s="356"/>
      <c r="F13" s="356"/>
      <c r="G13" s="356"/>
      <c r="H13" s="356"/>
      <c r="I13" s="357"/>
      <c r="J13" s="358"/>
      <c r="K13" s="358"/>
      <c r="L13" s="358"/>
      <c r="M13" s="359"/>
    </row>
    <row r="14" spans="1:45" s="7" customFormat="1" ht="20.100000000000001" customHeight="1">
      <c r="B14" s="355" t="s">
        <v>47</v>
      </c>
      <c r="C14" s="356"/>
      <c r="D14" s="356"/>
      <c r="E14" s="356"/>
      <c r="F14" s="356"/>
      <c r="G14" s="356"/>
      <c r="H14" s="356"/>
      <c r="I14" s="357"/>
      <c r="J14" s="358"/>
      <c r="K14" s="358"/>
      <c r="L14" s="358"/>
      <c r="M14" s="359"/>
      <c r="O14" s="8" t="s">
        <v>48</v>
      </c>
    </row>
    <row r="15" spans="1:45" s="7" customFormat="1" ht="20.100000000000001" customHeight="1" thickBot="1">
      <c r="B15" s="371" t="s">
        <v>49</v>
      </c>
      <c r="C15" s="372"/>
      <c r="D15" s="372"/>
      <c r="E15" s="372"/>
      <c r="F15" s="372"/>
      <c r="G15" s="372"/>
      <c r="H15" s="372"/>
      <c r="I15" s="373"/>
      <c r="J15" s="374"/>
      <c r="K15" s="374"/>
      <c r="L15" s="374"/>
      <c r="M15" s="375"/>
      <c r="O15" s="9" t="s">
        <v>50</v>
      </c>
    </row>
    <row r="16" spans="1:45" ht="12.75" thickBot="1">
      <c r="A16" s="6"/>
    </row>
    <row r="17" spans="1:15" s="14" customFormat="1" ht="24.6" customHeight="1" thickBot="1">
      <c r="A17" s="10"/>
      <c r="B17" s="11" t="s">
        <v>273</v>
      </c>
      <c r="C17" s="200" t="s">
        <v>1131</v>
      </c>
      <c r="D17" s="368" t="s">
        <v>51</v>
      </c>
      <c r="E17" s="369"/>
      <c r="F17" s="369"/>
      <c r="G17" s="369"/>
      <c r="H17" s="370"/>
      <c r="I17" s="12" t="s">
        <v>52</v>
      </c>
      <c r="J17" s="12" t="s">
        <v>53</v>
      </c>
      <c r="K17" s="83" t="s">
        <v>54</v>
      </c>
      <c r="L17" s="83" t="s">
        <v>55</v>
      </c>
      <c r="M17" s="83" t="s">
        <v>56</v>
      </c>
      <c r="N17" s="12" t="s">
        <v>57</v>
      </c>
      <c r="O17" s="13" t="s">
        <v>58</v>
      </c>
    </row>
    <row r="18" spans="1:15" ht="34.15" customHeight="1" thickTop="1">
      <c r="A18" s="15"/>
      <c r="B18" s="16"/>
      <c r="C18" s="211" t="str">
        <f>D18&amp;E18&amp;F18&amp;G18&amp;H18</f>
        <v/>
      </c>
      <c r="D18" s="17"/>
      <c r="E18" s="18"/>
      <c r="F18" s="18"/>
      <c r="G18" s="18"/>
      <c r="H18" s="19"/>
      <c r="I18" s="20" t="str">
        <f>IFERROR(_xlfn.XLOOKUP(C18,$B$32:$B$79,$C$32:$C$79),"")</f>
        <v/>
      </c>
      <c r="J18" s="21"/>
      <c r="K18" s="21"/>
      <c r="L18" s="21"/>
      <c r="M18" s="21"/>
      <c r="N18" s="22"/>
      <c r="O18" s="23"/>
    </row>
    <row r="19" spans="1:15" ht="34.15" customHeight="1">
      <c r="A19" s="15"/>
      <c r="B19" s="16"/>
      <c r="C19" s="211" t="str">
        <f t="shared" ref="C19:C24" si="0">D19&amp;E19&amp;F19&amp;G19&amp;H19</f>
        <v/>
      </c>
      <c r="D19" s="24"/>
      <c r="E19" s="25"/>
      <c r="F19" s="25"/>
      <c r="G19" s="25"/>
      <c r="H19" s="19"/>
      <c r="I19" s="20" t="str">
        <f t="shared" ref="I19:I24" si="1">IFERROR(_xlfn.XLOOKUP(C19,$B$32:$B$79,$C$32:$C$79),"")</f>
        <v/>
      </c>
      <c r="J19" s="21"/>
      <c r="K19" s="21"/>
      <c r="L19" s="21"/>
      <c r="M19" s="21"/>
      <c r="N19" s="22"/>
      <c r="O19" s="23"/>
    </row>
    <row r="20" spans="1:15" ht="34.15" customHeight="1">
      <c r="A20" s="15"/>
      <c r="B20" s="16"/>
      <c r="C20" s="211" t="str">
        <f t="shared" si="0"/>
        <v/>
      </c>
      <c r="D20" s="24"/>
      <c r="E20" s="25"/>
      <c r="F20" s="25"/>
      <c r="G20" s="25"/>
      <c r="H20" s="19"/>
      <c r="I20" s="20" t="str">
        <f t="shared" si="1"/>
        <v/>
      </c>
      <c r="J20" s="21"/>
      <c r="K20" s="21"/>
      <c r="L20" s="21"/>
      <c r="M20" s="21"/>
      <c r="N20" s="22"/>
      <c r="O20" s="23"/>
    </row>
    <row r="21" spans="1:15" ht="34.15" customHeight="1">
      <c r="A21" s="15"/>
      <c r="B21" s="16"/>
      <c r="C21" s="211" t="str">
        <f t="shared" si="0"/>
        <v/>
      </c>
      <c r="D21" s="24"/>
      <c r="E21" s="25"/>
      <c r="F21" s="25"/>
      <c r="G21" s="28"/>
      <c r="H21" s="19"/>
      <c r="I21" s="20" t="str">
        <f t="shared" si="1"/>
        <v/>
      </c>
      <c r="J21" s="21"/>
      <c r="K21" s="21"/>
      <c r="L21" s="21"/>
      <c r="M21" s="21"/>
      <c r="N21" s="22"/>
      <c r="O21" s="23"/>
    </row>
    <row r="22" spans="1:15" ht="34.15" customHeight="1">
      <c r="A22" s="15"/>
      <c r="B22" s="16"/>
      <c r="C22" s="211" t="str">
        <f t="shared" si="0"/>
        <v/>
      </c>
      <c r="D22" s="24"/>
      <c r="E22" s="25"/>
      <c r="F22" s="25"/>
      <c r="G22" s="25"/>
      <c r="H22" s="19"/>
      <c r="I22" s="20" t="str">
        <f t="shared" si="1"/>
        <v/>
      </c>
      <c r="J22" s="21"/>
      <c r="K22" s="21"/>
      <c r="L22" s="21"/>
      <c r="M22" s="21"/>
      <c r="N22" s="22"/>
      <c r="O22" s="23"/>
    </row>
    <row r="23" spans="1:15" ht="34.15" customHeight="1">
      <c r="A23" s="15"/>
      <c r="B23" s="26"/>
      <c r="C23" s="212" t="str">
        <f t="shared" si="0"/>
        <v/>
      </c>
      <c r="D23" s="27"/>
      <c r="E23" s="28"/>
      <c r="F23" s="28"/>
      <c r="G23" s="28"/>
      <c r="H23" s="29"/>
      <c r="I23" s="30" t="str">
        <f t="shared" si="1"/>
        <v/>
      </c>
      <c r="J23" s="31"/>
      <c r="K23" s="31"/>
      <c r="L23" s="31"/>
      <c r="M23" s="31"/>
      <c r="N23" s="32"/>
      <c r="O23" s="33"/>
    </row>
    <row r="24" spans="1:15" ht="34.15" customHeight="1" thickBot="1">
      <c r="A24" s="15"/>
      <c r="B24" s="34"/>
      <c r="C24" s="213" t="str">
        <f t="shared" si="0"/>
        <v/>
      </c>
      <c r="D24" s="35"/>
      <c r="E24" s="36"/>
      <c r="F24" s="36"/>
      <c r="G24" s="36"/>
      <c r="H24" s="37"/>
      <c r="I24" s="38" t="str">
        <f t="shared" si="1"/>
        <v/>
      </c>
      <c r="J24" s="39"/>
      <c r="K24" s="39"/>
      <c r="L24" s="39"/>
      <c r="M24" s="39"/>
      <c r="N24" s="40"/>
      <c r="O24" s="41"/>
    </row>
    <row r="26" spans="1:15">
      <c r="B26" s="335" t="s">
        <v>1384</v>
      </c>
      <c r="C26" s="326"/>
      <c r="D26" s="335"/>
      <c r="E26" s="335"/>
      <c r="F26" s="335"/>
      <c r="G26" s="335"/>
      <c r="H26" s="335"/>
      <c r="I26" s="335"/>
      <c r="J26" s="335"/>
    </row>
    <row r="27" spans="1:15">
      <c r="B27" s="1" t="s">
        <v>336</v>
      </c>
    </row>
    <row r="28" spans="1:15">
      <c r="B28" s="1" t="s">
        <v>59</v>
      </c>
    </row>
    <row r="31" spans="1:15" hidden="1">
      <c r="B31" s="1" t="s">
        <v>1131</v>
      </c>
    </row>
    <row r="32" spans="1:15" hidden="1">
      <c r="B32" s="1" t="s">
        <v>1181</v>
      </c>
      <c r="C32" s="1" t="s">
        <v>1133</v>
      </c>
    </row>
    <row r="33" spans="2:3" hidden="1">
      <c r="B33" s="1" t="s">
        <v>1182</v>
      </c>
      <c r="C33" s="1" t="s">
        <v>1134</v>
      </c>
    </row>
    <row r="34" spans="2:3" hidden="1">
      <c r="B34" s="1" t="s">
        <v>1183</v>
      </c>
      <c r="C34" s="1" t="s">
        <v>1135</v>
      </c>
    </row>
    <row r="35" spans="2:3" hidden="1">
      <c r="B35" s="1" t="s">
        <v>1184</v>
      </c>
      <c r="C35" s="1" t="s">
        <v>1136</v>
      </c>
    </row>
    <row r="36" spans="2:3" hidden="1">
      <c r="B36" s="1" t="s">
        <v>1087</v>
      </c>
      <c r="C36" s="1" t="s">
        <v>1137</v>
      </c>
    </row>
    <row r="37" spans="2:3" hidden="1">
      <c r="B37" s="1" t="s">
        <v>1088</v>
      </c>
      <c r="C37" s="1" t="s">
        <v>1138</v>
      </c>
    </row>
    <row r="38" spans="2:3" hidden="1">
      <c r="B38" s="1" t="s">
        <v>1089</v>
      </c>
      <c r="C38" s="1" t="s">
        <v>1139</v>
      </c>
    </row>
    <row r="39" spans="2:3" hidden="1">
      <c r="B39" s="7">
        <v>10000</v>
      </c>
      <c r="C39" s="7" t="s">
        <v>1140</v>
      </c>
    </row>
    <row r="40" spans="2:3" hidden="1">
      <c r="B40" s="7">
        <v>10101</v>
      </c>
      <c r="C40" s="7" t="s">
        <v>1141</v>
      </c>
    </row>
    <row r="41" spans="2:3" hidden="1">
      <c r="B41" s="7">
        <v>10102</v>
      </c>
      <c r="C41" s="7" t="s">
        <v>1142</v>
      </c>
    </row>
    <row r="42" spans="2:3" hidden="1">
      <c r="B42" s="7">
        <v>10103</v>
      </c>
      <c r="C42" s="7" t="s">
        <v>1143</v>
      </c>
    </row>
    <row r="43" spans="2:3" hidden="1">
      <c r="B43" s="7">
        <v>10104</v>
      </c>
      <c r="C43" s="7" t="s">
        <v>1144</v>
      </c>
    </row>
    <row r="44" spans="2:3" hidden="1">
      <c r="B44" s="7">
        <v>10105</v>
      </c>
      <c r="C44" s="7" t="s">
        <v>1145</v>
      </c>
    </row>
    <row r="45" spans="2:3" hidden="1">
      <c r="B45" s="1">
        <v>10106</v>
      </c>
      <c r="C45" s="1" t="s">
        <v>1146</v>
      </c>
    </row>
    <row r="46" spans="2:3" hidden="1">
      <c r="B46" s="14">
        <v>10107</v>
      </c>
      <c r="C46" s="14" t="s">
        <v>1147</v>
      </c>
    </row>
    <row r="47" spans="2:3" hidden="1">
      <c r="B47" s="210">
        <v>10108</v>
      </c>
      <c r="C47" s="1" t="s">
        <v>1148</v>
      </c>
    </row>
    <row r="48" spans="2:3" hidden="1">
      <c r="B48" s="210">
        <v>10109</v>
      </c>
      <c r="C48" s="1" t="s">
        <v>1149</v>
      </c>
    </row>
    <row r="49" spans="2:3" hidden="1">
      <c r="B49" s="210">
        <v>10110</v>
      </c>
      <c r="C49" s="1" t="s">
        <v>1150</v>
      </c>
    </row>
    <row r="50" spans="2:3" hidden="1">
      <c r="B50" s="210">
        <v>10111</v>
      </c>
      <c r="C50" s="1" t="s">
        <v>1151</v>
      </c>
    </row>
    <row r="51" spans="2:3" hidden="1">
      <c r="B51" s="210">
        <v>10112</v>
      </c>
      <c r="C51" s="1" t="s">
        <v>1152</v>
      </c>
    </row>
    <row r="52" spans="2:3" hidden="1">
      <c r="B52" s="210">
        <v>10113</v>
      </c>
      <c r="C52" s="1" t="s">
        <v>1153</v>
      </c>
    </row>
    <row r="53" spans="2:3" hidden="1">
      <c r="B53" s="210">
        <v>10114</v>
      </c>
      <c r="C53" s="1" t="s">
        <v>1154</v>
      </c>
    </row>
    <row r="54" spans="2:3" hidden="1">
      <c r="B54" s="1">
        <v>10115</v>
      </c>
      <c r="C54" s="1" t="s">
        <v>1155</v>
      </c>
    </row>
    <row r="55" spans="2:3" hidden="1">
      <c r="B55" s="1">
        <v>10116</v>
      </c>
      <c r="C55" s="1" t="s">
        <v>1156</v>
      </c>
    </row>
    <row r="56" spans="2:3" hidden="1">
      <c r="B56" s="1">
        <v>10117</v>
      </c>
      <c r="C56" s="1" t="s">
        <v>1157</v>
      </c>
    </row>
    <row r="57" spans="2:3" hidden="1">
      <c r="B57" s="1">
        <v>10118</v>
      </c>
      <c r="C57" s="1" t="s">
        <v>1158</v>
      </c>
    </row>
    <row r="58" spans="2:3" hidden="1">
      <c r="B58" s="1">
        <v>10119</v>
      </c>
      <c r="C58" s="1" t="s">
        <v>1159</v>
      </c>
    </row>
    <row r="59" spans="2:3" hidden="1">
      <c r="B59" s="1">
        <v>10120</v>
      </c>
      <c r="C59" s="1" t="s">
        <v>1160</v>
      </c>
    </row>
    <row r="60" spans="2:3" hidden="1">
      <c r="B60" s="1">
        <v>20000</v>
      </c>
      <c r="C60" s="1" t="s">
        <v>1161</v>
      </c>
    </row>
    <row r="61" spans="2:3" hidden="1">
      <c r="B61" s="1">
        <v>20100</v>
      </c>
      <c r="C61" s="1" t="s">
        <v>1162</v>
      </c>
    </row>
    <row r="62" spans="2:3" hidden="1">
      <c r="B62" s="1">
        <v>20101</v>
      </c>
      <c r="C62" s="1" t="s">
        <v>1163</v>
      </c>
    </row>
    <row r="63" spans="2:3" hidden="1">
      <c r="B63" s="1">
        <v>20200</v>
      </c>
      <c r="C63" s="1" t="s">
        <v>1164</v>
      </c>
    </row>
    <row r="64" spans="2:3" hidden="1">
      <c r="B64" s="1">
        <v>20300</v>
      </c>
      <c r="C64" s="1" t="s">
        <v>1165</v>
      </c>
    </row>
    <row r="65" spans="2:3" hidden="1">
      <c r="B65" s="1">
        <v>30100</v>
      </c>
      <c r="C65" s="1" t="s">
        <v>1166</v>
      </c>
    </row>
    <row r="66" spans="2:3" hidden="1">
      <c r="B66" s="1">
        <v>30101</v>
      </c>
      <c r="C66" s="1" t="s">
        <v>1167</v>
      </c>
    </row>
    <row r="67" spans="2:3" hidden="1">
      <c r="B67" s="1">
        <v>30110</v>
      </c>
      <c r="C67" s="1" t="s">
        <v>1168</v>
      </c>
    </row>
    <row r="68" spans="2:3" hidden="1">
      <c r="B68" s="1">
        <v>30200</v>
      </c>
      <c r="C68" s="1" t="s">
        <v>1169</v>
      </c>
    </row>
    <row r="69" spans="2:3" hidden="1">
      <c r="B69" s="1">
        <v>30210</v>
      </c>
      <c r="C69" s="1" t="s">
        <v>1170</v>
      </c>
    </row>
    <row r="70" spans="2:3" hidden="1">
      <c r="B70" s="1">
        <v>30211</v>
      </c>
      <c r="C70" s="1" t="s">
        <v>1171</v>
      </c>
    </row>
    <row r="71" spans="2:3" hidden="1">
      <c r="B71" s="1">
        <v>30300</v>
      </c>
      <c r="C71" s="1" t="s">
        <v>1172</v>
      </c>
    </row>
    <row r="72" spans="2:3" hidden="1">
      <c r="B72" s="1">
        <v>30400</v>
      </c>
      <c r="C72" s="1" t="s">
        <v>1173</v>
      </c>
    </row>
    <row r="73" spans="2:3" hidden="1">
      <c r="B73" s="1">
        <v>30401</v>
      </c>
      <c r="C73" s="1" t="s">
        <v>1174</v>
      </c>
    </row>
    <row r="74" spans="2:3" hidden="1">
      <c r="B74" s="1">
        <v>30402</v>
      </c>
      <c r="C74" s="1" t="s">
        <v>1175</v>
      </c>
    </row>
    <row r="75" spans="2:3" hidden="1">
      <c r="B75" s="1">
        <v>30403</v>
      </c>
      <c r="C75" s="1" t="s">
        <v>1176</v>
      </c>
    </row>
    <row r="76" spans="2:3" hidden="1">
      <c r="B76" s="1">
        <v>30404</v>
      </c>
      <c r="C76" s="1" t="s">
        <v>1177</v>
      </c>
    </row>
    <row r="77" spans="2:3" hidden="1">
      <c r="B77" s="1">
        <v>30405</v>
      </c>
      <c r="C77" s="1" t="s">
        <v>1178</v>
      </c>
    </row>
    <row r="78" spans="2:3" hidden="1">
      <c r="B78" s="1">
        <v>30406</v>
      </c>
      <c r="C78" s="1" t="s">
        <v>1179</v>
      </c>
    </row>
    <row r="79" spans="2:3" hidden="1">
      <c r="B79" s="1">
        <v>30407</v>
      </c>
      <c r="C79" s="1" t="s">
        <v>1180</v>
      </c>
    </row>
  </sheetData>
  <mergeCells count="14">
    <mergeCell ref="D17:H17"/>
    <mergeCell ref="B13:H13"/>
    <mergeCell ref="I13:M13"/>
    <mergeCell ref="B14:H14"/>
    <mergeCell ref="I14:M14"/>
    <mergeCell ref="B15:H15"/>
    <mergeCell ref="I15:M15"/>
    <mergeCell ref="B12:H12"/>
    <mergeCell ref="I12:M12"/>
    <mergeCell ref="B3:O3"/>
    <mergeCell ref="B10:H10"/>
    <mergeCell ref="I10:M10"/>
    <mergeCell ref="B11:H11"/>
    <mergeCell ref="I11:M11"/>
  </mergeCells>
  <phoneticPr fontId="2"/>
  <dataValidations count="1">
    <dataValidation imeMode="off" allowBlank="1" showInputMessage="1" showErrorMessage="1" sqref="J18:M24 JF18:JI24 TB18:TE24 ACX18:ADA24 AMT18:AMW24 AWP18:AWS24 BGL18:BGO24 BQH18:BQK24 CAD18:CAG24 CJZ18:CKC24 CTV18:CTY24 DDR18:DDU24 DNN18:DNQ24 DXJ18:DXM24 EHF18:EHI24 ERB18:ERE24 FAX18:FBA24 FKT18:FKW24 FUP18:FUS24 GEL18:GEO24 GOH18:GOK24 GYD18:GYG24 HHZ18:HIC24 HRV18:HRY24 IBR18:IBU24 ILN18:ILQ24 IVJ18:IVM24 JFF18:JFI24 JPB18:JPE24 JYX18:JZA24 KIT18:KIW24 KSP18:KSS24 LCL18:LCO24 LMH18:LMK24 LWD18:LWG24 MFZ18:MGC24 MPV18:MPY24 MZR18:MZU24 NJN18:NJQ24 NTJ18:NTM24 ODF18:ODI24 ONB18:ONE24 OWX18:OXA24 PGT18:PGW24 PQP18:PQS24 QAL18:QAO24 QKH18:QKK24 QUD18:QUG24 RDZ18:REC24 RNV18:RNY24 RXR18:RXU24 SHN18:SHQ24 SRJ18:SRM24 TBF18:TBI24 TLB18:TLE24 TUX18:TVA24 UET18:UEW24 UOP18:UOS24 UYL18:UYO24 VIH18:VIK24 VSD18:VSG24 WBZ18:WCC24 WLV18:WLY24 WVR18:WVU24 J65554:M65560 JF65554:JI65560 TB65554:TE65560 ACX65554:ADA65560 AMT65554:AMW65560 AWP65554:AWS65560 BGL65554:BGO65560 BQH65554:BQK65560 CAD65554:CAG65560 CJZ65554:CKC65560 CTV65554:CTY65560 DDR65554:DDU65560 DNN65554:DNQ65560 DXJ65554:DXM65560 EHF65554:EHI65560 ERB65554:ERE65560 FAX65554:FBA65560 FKT65554:FKW65560 FUP65554:FUS65560 GEL65554:GEO65560 GOH65554:GOK65560 GYD65554:GYG65560 HHZ65554:HIC65560 HRV65554:HRY65560 IBR65554:IBU65560 ILN65554:ILQ65560 IVJ65554:IVM65560 JFF65554:JFI65560 JPB65554:JPE65560 JYX65554:JZA65560 KIT65554:KIW65560 KSP65554:KSS65560 LCL65554:LCO65560 LMH65554:LMK65560 LWD65554:LWG65560 MFZ65554:MGC65560 MPV65554:MPY65560 MZR65554:MZU65560 NJN65554:NJQ65560 NTJ65554:NTM65560 ODF65554:ODI65560 ONB65554:ONE65560 OWX65554:OXA65560 PGT65554:PGW65560 PQP65554:PQS65560 QAL65554:QAO65560 QKH65554:QKK65560 QUD65554:QUG65560 RDZ65554:REC65560 RNV65554:RNY65560 RXR65554:RXU65560 SHN65554:SHQ65560 SRJ65554:SRM65560 TBF65554:TBI65560 TLB65554:TLE65560 TUX65554:TVA65560 UET65554:UEW65560 UOP65554:UOS65560 UYL65554:UYO65560 VIH65554:VIK65560 VSD65554:VSG65560 WBZ65554:WCC65560 WLV65554:WLY65560 WVR65554:WVU65560 J131090:M131096 JF131090:JI131096 TB131090:TE131096 ACX131090:ADA131096 AMT131090:AMW131096 AWP131090:AWS131096 BGL131090:BGO131096 BQH131090:BQK131096 CAD131090:CAG131096 CJZ131090:CKC131096 CTV131090:CTY131096 DDR131090:DDU131096 DNN131090:DNQ131096 DXJ131090:DXM131096 EHF131090:EHI131096 ERB131090:ERE131096 FAX131090:FBA131096 FKT131090:FKW131096 FUP131090:FUS131096 GEL131090:GEO131096 GOH131090:GOK131096 GYD131090:GYG131096 HHZ131090:HIC131096 HRV131090:HRY131096 IBR131090:IBU131096 ILN131090:ILQ131096 IVJ131090:IVM131096 JFF131090:JFI131096 JPB131090:JPE131096 JYX131090:JZA131096 KIT131090:KIW131096 KSP131090:KSS131096 LCL131090:LCO131096 LMH131090:LMK131096 LWD131090:LWG131096 MFZ131090:MGC131096 MPV131090:MPY131096 MZR131090:MZU131096 NJN131090:NJQ131096 NTJ131090:NTM131096 ODF131090:ODI131096 ONB131090:ONE131096 OWX131090:OXA131096 PGT131090:PGW131096 PQP131090:PQS131096 QAL131090:QAO131096 QKH131090:QKK131096 QUD131090:QUG131096 RDZ131090:REC131096 RNV131090:RNY131096 RXR131090:RXU131096 SHN131090:SHQ131096 SRJ131090:SRM131096 TBF131090:TBI131096 TLB131090:TLE131096 TUX131090:TVA131096 UET131090:UEW131096 UOP131090:UOS131096 UYL131090:UYO131096 VIH131090:VIK131096 VSD131090:VSG131096 WBZ131090:WCC131096 WLV131090:WLY131096 WVR131090:WVU131096 J196626:M196632 JF196626:JI196632 TB196626:TE196632 ACX196626:ADA196632 AMT196626:AMW196632 AWP196626:AWS196632 BGL196626:BGO196632 BQH196626:BQK196632 CAD196626:CAG196632 CJZ196626:CKC196632 CTV196626:CTY196632 DDR196626:DDU196632 DNN196626:DNQ196632 DXJ196626:DXM196632 EHF196626:EHI196632 ERB196626:ERE196632 FAX196626:FBA196632 FKT196626:FKW196632 FUP196626:FUS196632 GEL196626:GEO196632 GOH196626:GOK196632 GYD196626:GYG196632 HHZ196626:HIC196632 HRV196626:HRY196632 IBR196626:IBU196632 ILN196626:ILQ196632 IVJ196626:IVM196632 JFF196626:JFI196632 JPB196626:JPE196632 JYX196626:JZA196632 KIT196626:KIW196632 KSP196626:KSS196632 LCL196626:LCO196632 LMH196626:LMK196632 LWD196626:LWG196632 MFZ196626:MGC196632 MPV196626:MPY196632 MZR196626:MZU196632 NJN196626:NJQ196632 NTJ196626:NTM196632 ODF196626:ODI196632 ONB196626:ONE196632 OWX196626:OXA196632 PGT196626:PGW196632 PQP196626:PQS196632 QAL196626:QAO196632 QKH196626:QKK196632 QUD196626:QUG196632 RDZ196626:REC196632 RNV196626:RNY196632 RXR196626:RXU196632 SHN196626:SHQ196632 SRJ196626:SRM196632 TBF196626:TBI196632 TLB196626:TLE196632 TUX196626:TVA196632 UET196626:UEW196632 UOP196626:UOS196632 UYL196626:UYO196632 VIH196626:VIK196632 VSD196626:VSG196632 WBZ196626:WCC196632 WLV196626:WLY196632 WVR196626:WVU196632 J262162:M262168 JF262162:JI262168 TB262162:TE262168 ACX262162:ADA262168 AMT262162:AMW262168 AWP262162:AWS262168 BGL262162:BGO262168 BQH262162:BQK262168 CAD262162:CAG262168 CJZ262162:CKC262168 CTV262162:CTY262168 DDR262162:DDU262168 DNN262162:DNQ262168 DXJ262162:DXM262168 EHF262162:EHI262168 ERB262162:ERE262168 FAX262162:FBA262168 FKT262162:FKW262168 FUP262162:FUS262168 GEL262162:GEO262168 GOH262162:GOK262168 GYD262162:GYG262168 HHZ262162:HIC262168 HRV262162:HRY262168 IBR262162:IBU262168 ILN262162:ILQ262168 IVJ262162:IVM262168 JFF262162:JFI262168 JPB262162:JPE262168 JYX262162:JZA262168 KIT262162:KIW262168 KSP262162:KSS262168 LCL262162:LCO262168 LMH262162:LMK262168 LWD262162:LWG262168 MFZ262162:MGC262168 MPV262162:MPY262168 MZR262162:MZU262168 NJN262162:NJQ262168 NTJ262162:NTM262168 ODF262162:ODI262168 ONB262162:ONE262168 OWX262162:OXA262168 PGT262162:PGW262168 PQP262162:PQS262168 QAL262162:QAO262168 QKH262162:QKK262168 QUD262162:QUG262168 RDZ262162:REC262168 RNV262162:RNY262168 RXR262162:RXU262168 SHN262162:SHQ262168 SRJ262162:SRM262168 TBF262162:TBI262168 TLB262162:TLE262168 TUX262162:TVA262168 UET262162:UEW262168 UOP262162:UOS262168 UYL262162:UYO262168 VIH262162:VIK262168 VSD262162:VSG262168 WBZ262162:WCC262168 WLV262162:WLY262168 WVR262162:WVU262168 J327698:M327704 JF327698:JI327704 TB327698:TE327704 ACX327698:ADA327704 AMT327698:AMW327704 AWP327698:AWS327704 BGL327698:BGO327704 BQH327698:BQK327704 CAD327698:CAG327704 CJZ327698:CKC327704 CTV327698:CTY327704 DDR327698:DDU327704 DNN327698:DNQ327704 DXJ327698:DXM327704 EHF327698:EHI327704 ERB327698:ERE327704 FAX327698:FBA327704 FKT327698:FKW327704 FUP327698:FUS327704 GEL327698:GEO327704 GOH327698:GOK327704 GYD327698:GYG327704 HHZ327698:HIC327704 HRV327698:HRY327704 IBR327698:IBU327704 ILN327698:ILQ327704 IVJ327698:IVM327704 JFF327698:JFI327704 JPB327698:JPE327704 JYX327698:JZA327704 KIT327698:KIW327704 KSP327698:KSS327704 LCL327698:LCO327704 LMH327698:LMK327704 LWD327698:LWG327704 MFZ327698:MGC327704 MPV327698:MPY327704 MZR327698:MZU327704 NJN327698:NJQ327704 NTJ327698:NTM327704 ODF327698:ODI327704 ONB327698:ONE327704 OWX327698:OXA327704 PGT327698:PGW327704 PQP327698:PQS327704 QAL327698:QAO327704 QKH327698:QKK327704 QUD327698:QUG327704 RDZ327698:REC327704 RNV327698:RNY327704 RXR327698:RXU327704 SHN327698:SHQ327704 SRJ327698:SRM327704 TBF327698:TBI327704 TLB327698:TLE327704 TUX327698:TVA327704 UET327698:UEW327704 UOP327698:UOS327704 UYL327698:UYO327704 VIH327698:VIK327704 VSD327698:VSG327704 WBZ327698:WCC327704 WLV327698:WLY327704 WVR327698:WVU327704 J393234:M393240 JF393234:JI393240 TB393234:TE393240 ACX393234:ADA393240 AMT393234:AMW393240 AWP393234:AWS393240 BGL393234:BGO393240 BQH393234:BQK393240 CAD393234:CAG393240 CJZ393234:CKC393240 CTV393234:CTY393240 DDR393234:DDU393240 DNN393234:DNQ393240 DXJ393234:DXM393240 EHF393234:EHI393240 ERB393234:ERE393240 FAX393234:FBA393240 FKT393234:FKW393240 FUP393234:FUS393240 GEL393234:GEO393240 GOH393234:GOK393240 GYD393234:GYG393240 HHZ393234:HIC393240 HRV393234:HRY393240 IBR393234:IBU393240 ILN393234:ILQ393240 IVJ393234:IVM393240 JFF393234:JFI393240 JPB393234:JPE393240 JYX393234:JZA393240 KIT393234:KIW393240 KSP393234:KSS393240 LCL393234:LCO393240 LMH393234:LMK393240 LWD393234:LWG393240 MFZ393234:MGC393240 MPV393234:MPY393240 MZR393234:MZU393240 NJN393234:NJQ393240 NTJ393234:NTM393240 ODF393234:ODI393240 ONB393234:ONE393240 OWX393234:OXA393240 PGT393234:PGW393240 PQP393234:PQS393240 QAL393234:QAO393240 QKH393234:QKK393240 QUD393234:QUG393240 RDZ393234:REC393240 RNV393234:RNY393240 RXR393234:RXU393240 SHN393234:SHQ393240 SRJ393234:SRM393240 TBF393234:TBI393240 TLB393234:TLE393240 TUX393234:TVA393240 UET393234:UEW393240 UOP393234:UOS393240 UYL393234:UYO393240 VIH393234:VIK393240 VSD393234:VSG393240 WBZ393234:WCC393240 WLV393234:WLY393240 WVR393234:WVU393240 J458770:M458776 JF458770:JI458776 TB458770:TE458776 ACX458770:ADA458776 AMT458770:AMW458776 AWP458770:AWS458776 BGL458770:BGO458776 BQH458770:BQK458776 CAD458770:CAG458776 CJZ458770:CKC458776 CTV458770:CTY458776 DDR458770:DDU458776 DNN458770:DNQ458776 DXJ458770:DXM458776 EHF458770:EHI458776 ERB458770:ERE458776 FAX458770:FBA458776 FKT458770:FKW458776 FUP458770:FUS458776 GEL458770:GEO458776 GOH458770:GOK458776 GYD458770:GYG458776 HHZ458770:HIC458776 HRV458770:HRY458776 IBR458770:IBU458776 ILN458770:ILQ458776 IVJ458770:IVM458776 JFF458770:JFI458776 JPB458770:JPE458776 JYX458770:JZA458776 KIT458770:KIW458776 KSP458770:KSS458776 LCL458770:LCO458776 LMH458770:LMK458776 LWD458770:LWG458776 MFZ458770:MGC458776 MPV458770:MPY458776 MZR458770:MZU458776 NJN458770:NJQ458776 NTJ458770:NTM458776 ODF458770:ODI458776 ONB458770:ONE458776 OWX458770:OXA458776 PGT458770:PGW458776 PQP458770:PQS458776 QAL458770:QAO458776 QKH458770:QKK458776 QUD458770:QUG458776 RDZ458770:REC458776 RNV458770:RNY458776 RXR458770:RXU458776 SHN458770:SHQ458776 SRJ458770:SRM458776 TBF458770:TBI458776 TLB458770:TLE458776 TUX458770:TVA458776 UET458770:UEW458776 UOP458770:UOS458776 UYL458770:UYO458776 VIH458770:VIK458776 VSD458770:VSG458776 WBZ458770:WCC458776 WLV458770:WLY458776 WVR458770:WVU458776 J524306:M524312 JF524306:JI524312 TB524306:TE524312 ACX524306:ADA524312 AMT524306:AMW524312 AWP524306:AWS524312 BGL524306:BGO524312 BQH524306:BQK524312 CAD524306:CAG524312 CJZ524306:CKC524312 CTV524306:CTY524312 DDR524306:DDU524312 DNN524306:DNQ524312 DXJ524306:DXM524312 EHF524306:EHI524312 ERB524306:ERE524312 FAX524306:FBA524312 FKT524306:FKW524312 FUP524306:FUS524312 GEL524306:GEO524312 GOH524306:GOK524312 GYD524306:GYG524312 HHZ524306:HIC524312 HRV524306:HRY524312 IBR524306:IBU524312 ILN524306:ILQ524312 IVJ524306:IVM524312 JFF524306:JFI524312 JPB524306:JPE524312 JYX524306:JZA524312 KIT524306:KIW524312 KSP524306:KSS524312 LCL524306:LCO524312 LMH524306:LMK524312 LWD524306:LWG524312 MFZ524306:MGC524312 MPV524306:MPY524312 MZR524306:MZU524312 NJN524306:NJQ524312 NTJ524306:NTM524312 ODF524306:ODI524312 ONB524306:ONE524312 OWX524306:OXA524312 PGT524306:PGW524312 PQP524306:PQS524312 QAL524306:QAO524312 QKH524306:QKK524312 QUD524306:QUG524312 RDZ524306:REC524312 RNV524306:RNY524312 RXR524306:RXU524312 SHN524306:SHQ524312 SRJ524306:SRM524312 TBF524306:TBI524312 TLB524306:TLE524312 TUX524306:TVA524312 UET524306:UEW524312 UOP524306:UOS524312 UYL524306:UYO524312 VIH524306:VIK524312 VSD524306:VSG524312 WBZ524306:WCC524312 WLV524306:WLY524312 WVR524306:WVU524312 J589842:M589848 JF589842:JI589848 TB589842:TE589848 ACX589842:ADA589848 AMT589842:AMW589848 AWP589842:AWS589848 BGL589842:BGO589848 BQH589842:BQK589848 CAD589842:CAG589848 CJZ589842:CKC589848 CTV589842:CTY589848 DDR589842:DDU589848 DNN589842:DNQ589848 DXJ589842:DXM589848 EHF589842:EHI589848 ERB589842:ERE589848 FAX589842:FBA589848 FKT589842:FKW589848 FUP589842:FUS589848 GEL589842:GEO589848 GOH589842:GOK589848 GYD589842:GYG589848 HHZ589842:HIC589848 HRV589842:HRY589848 IBR589842:IBU589848 ILN589842:ILQ589848 IVJ589842:IVM589848 JFF589842:JFI589848 JPB589842:JPE589848 JYX589842:JZA589848 KIT589842:KIW589848 KSP589842:KSS589848 LCL589842:LCO589848 LMH589842:LMK589848 LWD589842:LWG589848 MFZ589842:MGC589848 MPV589842:MPY589848 MZR589842:MZU589848 NJN589842:NJQ589848 NTJ589842:NTM589848 ODF589842:ODI589848 ONB589842:ONE589848 OWX589842:OXA589848 PGT589842:PGW589848 PQP589842:PQS589848 QAL589842:QAO589848 QKH589842:QKK589848 QUD589842:QUG589848 RDZ589842:REC589848 RNV589842:RNY589848 RXR589842:RXU589848 SHN589842:SHQ589848 SRJ589842:SRM589848 TBF589842:TBI589848 TLB589842:TLE589848 TUX589842:TVA589848 UET589842:UEW589848 UOP589842:UOS589848 UYL589842:UYO589848 VIH589842:VIK589848 VSD589842:VSG589848 WBZ589842:WCC589848 WLV589842:WLY589848 WVR589842:WVU589848 J655378:M655384 JF655378:JI655384 TB655378:TE655384 ACX655378:ADA655384 AMT655378:AMW655384 AWP655378:AWS655384 BGL655378:BGO655384 BQH655378:BQK655384 CAD655378:CAG655384 CJZ655378:CKC655384 CTV655378:CTY655384 DDR655378:DDU655384 DNN655378:DNQ655384 DXJ655378:DXM655384 EHF655378:EHI655384 ERB655378:ERE655384 FAX655378:FBA655384 FKT655378:FKW655384 FUP655378:FUS655384 GEL655378:GEO655384 GOH655378:GOK655384 GYD655378:GYG655384 HHZ655378:HIC655384 HRV655378:HRY655384 IBR655378:IBU655384 ILN655378:ILQ655384 IVJ655378:IVM655384 JFF655378:JFI655384 JPB655378:JPE655384 JYX655378:JZA655384 KIT655378:KIW655384 KSP655378:KSS655384 LCL655378:LCO655384 LMH655378:LMK655384 LWD655378:LWG655384 MFZ655378:MGC655384 MPV655378:MPY655384 MZR655378:MZU655384 NJN655378:NJQ655384 NTJ655378:NTM655384 ODF655378:ODI655384 ONB655378:ONE655384 OWX655378:OXA655384 PGT655378:PGW655384 PQP655378:PQS655384 QAL655378:QAO655384 QKH655378:QKK655384 QUD655378:QUG655384 RDZ655378:REC655384 RNV655378:RNY655384 RXR655378:RXU655384 SHN655378:SHQ655384 SRJ655378:SRM655384 TBF655378:TBI655384 TLB655378:TLE655384 TUX655378:TVA655384 UET655378:UEW655384 UOP655378:UOS655384 UYL655378:UYO655384 VIH655378:VIK655384 VSD655378:VSG655384 WBZ655378:WCC655384 WLV655378:WLY655384 WVR655378:WVU655384 J720914:M720920 JF720914:JI720920 TB720914:TE720920 ACX720914:ADA720920 AMT720914:AMW720920 AWP720914:AWS720920 BGL720914:BGO720920 BQH720914:BQK720920 CAD720914:CAG720920 CJZ720914:CKC720920 CTV720914:CTY720920 DDR720914:DDU720920 DNN720914:DNQ720920 DXJ720914:DXM720920 EHF720914:EHI720920 ERB720914:ERE720920 FAX720914:FBA720920 FKT720914:FKW720920 FUP720914:FUS720920 GEL720914:GEO720920 GOH720914:GOK720920 GYD720914:GYG720920 HHZ720914:HIC720920 HRV720914:HRY720920 IBR720914:IBU720920 ILN720914:ILQ720920 IVJ720914:IVM720920 JFF720914:JFI720920 JPB720914:JPE720920 JYX720914:JZA720920 KIT720914:KIW720920 KSP720914:KSS720920 LCL720914:LCO720920 LMH720914:LMK720920 LWD720914:LWG720920 MFZ720914:MGC720920 MPV720914:MPY720920 MZR720914:MZU720920 NJN720914:NJQ720920 NTJ720914:NTM720920 ODF720914:ODI720920 ONB720914:ONE720920 OWX720914:OXA720920 PGT720914:PGW720920 PQP720914:PQS720920 QAL720914:QAO720920 QKH720914:QKK720920 QUD720914:QUG720920 RDZ720914:REC720920 RNV720914:RNY720920 RXR720914:RXU720920 SHN720914:SHQ720920 SRJ720914:SRM720920 TBF720914:TBI720920 TLB720914:TLE720920 TUX720914:TVA720920 UET720914:UEW720920 UOP720914:UOS720920 UYL720914:UYO720920 VIH720914:VIK720920 VSD720914:VSG720920 WBZ720914:WCC720920 WLV720914:WLY720920 WVR720914:WVU720920 J786450:M786456 JF786450:JI786456 TB786450:TE786456 ACX786450:ADA786456 AMT786450:AMW786456 AWP786450:AWS786456 BGL786450:BGO786456 BQH786450:BQK786456 CAD786450:CAG786456 CJZ786450:CKC786456 CTV786450:CTY786456 DDR786450:DDU786456 DNN786450:DNQ786456 DXJ786450:DXM786456 EHF786450:EHI786456 ERB786450:ERE786456 FAX786450:FBA786456 FKT786450:FKW786456 FUP786450:FUS786456 GEL786450:GEO786456 GOH786450:GOK786456 GYD786450:GYG786456 HHZ786450:HIC786456 HRV786450:HRY786456 IBR786450:IBU786456 ILN786450:ILQ786456 IVJ786450:IVM786456 JFF786450:JFI786456 JPB786450:JPE786456 JYX786450:JZA786456 KIT786450:KIW786456 KSP786450:KSS786456 LCL786450:LCO786456 LMH786450:LMK786456 LWD786450:LWG786456 MFZ786450:MGC786456 MPV786450:MPY786456 MZR786450:MZU786456 NJN786450:NJQ786456 NTJ786450:NTM786456 ODF786450:ODI786456 ONB786450:ONE786456 OWX786450:OXA786456 PGT786450:PGW786456 PQP786450:PQS786456 QAL786450:QAO786456 QKH786450:QKK786456 QUD786450:QUG786456 RDZ786450:REC786456 RNV786450:RNY786456 RXR786450:RXU786456 SHN786450:SHQ786456 SRJ786450:SRM786456 TBF786450:TBI786456 TLB786450:TLE786456 TUX786450:TVA786456 UET786450:UEW786456 UOP786450:UOS786456 UYL786450:UYO786456 VIH786450:VIK786456 VSD786450:VSG786456 WBZ786450:WCC786456 WLV786450:WLY786456 WVR786450:WVU786456 J851986:M851992 JF851986:JI851992 TB851986:TE851992 ACX851986:ADA851992 AMT851986:AMW851992 AWP851986:AWS851992 BGL851986:BGO851992 BQH851986:BQK851992 CAD851986:CAG851992 CJZ851986:CKC851992 CTV851986:CTY851992 DDR851986:DDU851992 DNN851986:DNQ851992 DXJ851986:DXM851992 EHF851986:EHI851992 ERB851986:ERE851992 FAX851986:FBA851992 FKT851986:FKW851992 FUP851986:FUS851992 GEL851986:GEO851992 GOH851986:GOK851992 GYD851986:GYG851992 HHZ851986:HIC851992 HRV851986:HRY851992 IBR851986:IBU851992 ILN851986:ILQ851992 IVJ851986:IVM851992 JFF851986:JFI851992 JPB851986:JPE851992 JYX851986:JZA851992 KIT851986:KIW851992 KSP851986:KSS851992 LCL851986:LCO851992 LMH851986:LMK851992 LWD851986:LWG851992 MFZ851986:MGC851992 MPV851986:MPY851992 MZR851986:MZU851992 NJN851986:NJQ851992 NTJ851986:NTM851992 ODF851986:ODI851992 ONB851986:ONE851992 OWX851986:OXA851992 PGT851986:PGW851992 PQP851986:PQS851992 QAL851986:QAO851992 QKH851986:QKK851992 QUD851986:QUG851992 RDZ851986:REC851992 RNV851986:RNY851992 RXR851986:RXU851992 SHN851986:SHQ851992 SRJ851986:SRM851992 TBF851986:TBI851992 TLB851986:TLE851992 TUX851986:TVA851992 UET851986:UEW851992 UOP851986:UOS851992 UYL851986:UYO851992 VIH851986:VIK851992 VSD851986:VSG851992 WBZ851986:WCC851992 WLV851986:WLY851992 WVR851986:WVU851992 J917522:M917528 JF917522:JI917528 TB917522:TE917528 ACX917522:ADA917528 AMT917522:AMW917528 AWP917522:AWS917528 BGL917522:BGO917528 BQH917522:BQK917528 CAD917522:CAG917528 CJZ917522:CKC917528 CTV917522:CTY917528 DDR917522:DDU917528 DNN917522:DNQ917528 DXJ917522:DXM917528 EHF917522:EHI917528 ERB917522:ERE917528 FAX917522:FBA917528 FKT917522:FKW917528 FUP917522:FUS917528 GEL917522:GEO917528 GOH917522:GOK917528 GYD917522:GYG917528 HHZ917522:HIC917528 HRV917522:HRY917528 IBR917522:IBU917528 ILN917522:ILQ917528 IVJ917522:IVM917528 JFF917522:JFI917528 JPB917522:JPE917528 JYX917522:JZA917528 KIT917522:KIW917528 KSP917522:KSS917528 LCL917522:LCO917528 LMH917522:LMK917528 LWD917522:LWG917528 MFZ917522:MGC917528 MPV917522:MPY917528 MZR917522:MZU917528 NJN917522:NJQ917528 NTJ917522:NTM917528 ODF917522:ODI917528 ONB917522:ONE917528 OWX917522:OXA917528 PGT917522:PGW917528 PQP917522:PQS917528 QAL917522:QAO917528 QKH917522:QKK917528 QUD917522:QUG917528 RDZ917522:REC917528 RNV917522:RNY917528 RXR917522:RXU917528 SHN917522:SHQ917528 SRJ917522:SRM917528 TBF917522:TBI917528 TLB917522:TLE917528 TUX917522:TVA917528 UET917522:UEW917528 UOP917522:UOS917528 UYL917522:UYO917528 VIH917522:VIK917528 VSD917522:VSG917528 WBZ917522:WCC917528 WLV917522:WLY917528 WVR917522:WVU917528 J983058:M983064 JF983058:JI983064 TB983058:TE983064 ACX983058:ADA983064 AMT983058:AMW983064 AWP983058:AWS983064 BGL983058:BGO983064 BQH983058:BQK983064 CAD983058:CAG983064 CJZ983058:CKC983064 CTV983058:CTY983064 DDR983058:DDU983064 DNN983058:DNQ983064 DXJ983058:DXM983064 EHF983058:EHI983064 ERB983058:ERE983064 FAX983058:FBA983064 FKT983058:FKW983064 FUP983058:FUS983064 GEL983058:GEO983064 GOH983058:GOK983064 GYD983058:GYG983064 HHZ983058:HIC983064 HRV983058:HRY983064 IBR983058:IBU983064 ILN983058:ILQ983064 IVJ983058:IVM983064 JFF983058:JFI983064 JPB983058:JPE983064 JYX983058:JZA983064 KIT983058:KIW983064 KSP983058:KSS983064 LCL983058:LCO983064 LMH983058:LMK983064 LWD983058:LWG983064 MFZ983058:MGC983064 MPV983058:MPY983064 MZR983058:MZU983064 NJN983058:NJQ983064 NTJ983058:NTM983064 ODF983058:ODI983064 ONB983058:ONE983064 OWX983058:OXA983064 PGT983058:PGW983064 PQP983058:PQS983064 QAL983058:QAO983064 QKH983058:QKK983064 QUD983058:QUG983064 RDZ983058:REC983064 RNV983058:RNY983064 RXR983058:RXU983064 SHN983058:SHQ983064 SRJ983058:SRM983064 TBF983058:TBI983064 TLB983058:TLE983064 TUX983058:TVA983064 UET983058:UEW983064 UOP983058:UOS983064 UYL983058:UYO983064 VIH983058:VIK983064 VSD983058:VSG983064 WBZ983058:WCC983064 WLV983058:WLY983064 WVR983058:WVU983064 B18:H24 IY18:JD24 SU18:SZ24 ACQ18:ACV24 AMM18:AMR24 AWI18:AWN24 BGE18:BGJ24 BQA18:BQF24 BZW18:CAB24 CJS18:CJX24 CTO18:CTT24 DDK18:DDP24 DNG18:DNL24 DXC18:DXH24 EGY18:EHD24 EQU18:EQZ24 FAQ18:FAV24 FKM18:FKR24 FUI18:FUN24 GEE18:GEJ24 GOA18:GOF24 GXW18:GYB24 HHS18:HHX24 HRO18:HRT24 IBK18:IBP24 ILG18:ILL24 IVC18:IVH24 JEY18:JFD24 JOU18:JOZ24 JYQ18:JYV24 KIM18:KIR24 KSI18:KSN24 LCE18:LCJ24 LMA18:LMF24 LVW18:LWB24 MFS18:MFX24 MPO18:MPT24 MZK18:MZP24 NJG18:NJL24 NTC18:NTH24 OCY18:ODD24 OMU18:OMZ24 OWQ18:OWV24 PGM18:PGR24 PQI18:PQN24 QAE18:QAJ24 QKA18:QKF24 QTW18:QUB24 RDS18:RDX24 RNO18:RNT24 RXK18:RXP24 SHG18:SHL24 SRC18:SRH24 TAY18:TBD24 TKU18:TKZ24 TUQ18:TUV24 UEM18:UER24 UOI18:UON24 UYE18:UYJ24 VIA18:VIF24 VRW18:VSB24 WBS18:WBX24 WLO18:WLT24 WVK18:WVP24 B65554:H65560 IY65554:JD65560 SU65554:SZ65560 ACQ65554:ACV65560 AMM65554:AMR65560 AWI65554:AWN65560 BGE65554:BGJ65560 BQA65554:BQF65560 BZW65554:CAB65560 CJS65554:CJX65560 CTO65554:CTT65560 DDK65554:DDP65560 DNG65554:DNL65560 DXC65554:DXH65560 EGY65554:EHD65560 EQU65554:EQZ65560 FAQ65554:FAV65560 FKM65554:FKR65560 FUI65554:FUN65560 GEE65554:GEJ65560 GOA65554:GOF65560 GXW65554:GYB65560 HHS65554:HHX65560 HRO65554:HRT65560 IBK65554:IBP65560 ILG65554:ILL65560 IVC65554:IVH65560 JEY65554:JFD65560 JOU65554:JOZ65560 JYQ65554:JYV65560 KIM65554:KIR65560 KSI65554:KSN65560 LCE65554:LCJ65560 LMA65554:LMF65560 LVW65554:LWB65560 MFS65554:MFX65560 MPO65554:MPT65560 MZK65554:MZP65560 NJG65554:NJL65560 NTC65554:NTH65560 OCY65554:ODD65560 OMU65554:OMZ65560 OWQ65554:OWV65560 PGM65554:PGR65560 PQI65554:PQN65560 QAE65554:QAJ65560 QKA65554:QKF65560 QTW65554:QUB65560 RDS65554:RDX65560 RNO65554:RNT65560 RXK65554:RXP65560 SHG65554:SHL65560 SRC65554:SRH65560 TAY65554:TBD65560 TKU65554:TKZ65560 TUQ65554:TUV65560 UEM65554:UER65560 UOI65554:UON65560 UYE65554:UYJ65560 VIA65554:VIF65560 VRW65554:VSB65560 WBS65554:WBX65560 WLO65554:WLT65560 WVK65554:WVP65560 B131090:H131096 IY131090:JD131096 SU131090:SZ131096 ACQ131090:ACV131096 AMM131090:AMR131096 AWI131090:AWN131096 BGE131090:BGJ131096 BQA131090:BQF131096 BZW131090:CAB131096 CJS131090:CJX131096 CTO131090:CTT131096 DDK131090:DDP131096 DNG131090:DNL131096 DXC131090:DXH131096 EGY131090:EHD131096 EQU131090:EQZ131096 FAQ131090:FAV131096 FKM131090:FKR131096 FUI131090:FUN131096 GEE131090:GEJ131096 GOA131090:GOF131096 GXW131090:GYB131096 HHS131090:HHX131096 HRO131090:HRT131096 IBK131090:IBP131096 ILG131090:ILL131096 IVC131090:IVH131096 JEY131090:JFD131096 JOU131090:JOZ131096 JYQ131090:JYV131096 KIM131090:KIR131096 KSI131090:KSN131096 LCE131090:LCJ131096 LMA131090:LMF131096 LVW131090:LWB131096 MFS131090:MFX131096 MPO131090:MPT131096 MZK131090:MZP131096 NJG131090:NJL131096 NTC131090:NTH131096 OCY131090:ODD131096 OMU131090:OMZ131096 OWQ131090:OWV131096 PGM131090:PGR131096 PQI131090:PQN131096 QAE131090:QAJ131096 QKA131090:QKF131096 QTW131090:QUB131096 RDS131090:RDX131096 RNO131090:RNT131096 RXK131090:RXP131096 SHG131090:SHL131096 SRC131090:SRH131096 TAY131090:TBD131096 TKU131090:TKZ131096 TUQ131090:TUV131096 UEM131090:UER131096 UOI131090:UON131096 UYE131090:UYJ131096 VIA131090:VIF131096 VRW131090:VSB131096 WBS131090:WBX131096 WLO131090:WLT131096 WVK131090:WVP131096 B196626:H196632 IY196626:JD196632 SU196626:SZ196632 ACQ196626:ACV196632 AMM196626:AMR196632 AWI196626:AWN196632 BGE196626:BGJ196632 BQA196626:BQF196632 BZW196626:CAB196632 CJS196626:CJX196632 CTO196626:CTT196632 DDK196626:DDP196632 DNG196626:DNL196632 DXC196626:DXH196632 EGY196626:EHD196632 EQU196626:EQZ196632 FAQ196626:FAV196632 FKM196626:FKR196632 FUI196626:FUN196632 GEE196626:GEJ196632 GOA196626:GOF196632 GXW196626:GYB196632 HHS196626:HHX196632 HRO196626:HRT196632 IBK196626:IBP196632 ILG196626:ILL196632 IVC196626:IVH196632 JEY196626:JFD196632 JOU196626:JOZ196632 JYQ196626:JYV196632 KIM196626:KIR196632 KSI196626:KSN196632 LCE196626:LCJ196632 LMA196626:LMF196632 LVW196626:LWB196632 MFS196626:MFX196632 MPO196626:MPT196632 MZK196626:MZP196632 NJG196626:NJL196632 NTC196626:NTH196632 OCY196626:ODD196632 OMU196626:OMZ196632 OWQ196626:OWV196632 PGM196626:PGR196632 PQI196626:PQN196632 QAE196626:QAJ196632 QKA196626:QKF196632 QTW196626:QUB196632 RDS196626:RDX196632 RNO196626:RNT196632 RXK196626:RXP196632 SHG196626:SHL196632 SRC196626:SRH196632 TAY196626:TBD196632 TKU196626:TKZ196632 TUQ196626:TUV196632 UEM196626:UER196632 UOI196626:UON196632 UYE196626:UYJ196632 VIA196626:VIF196632 VRW196626:VSB196632 WBS196626:WBX196632 WLO196626:WLT196632 WVK196626:WVP196632 B262162:H262168 IY262162:JD262168 SU262162:SZ262168 ACQ262162:ACV262168 AMM262162:AMR262168 AWI262162:AWN262168 BGE262162:BGJ262168 BQA262162:BQF262168 BZW262162:CAB262168 CJS262162:CJX262168 CTO262162:CTT262168 DDK262162:DDP262168 DNG262162:DNL262168 DXC262162:DXH262168 EGY262162:EHD262168 EQU262162:EQZ262168 FAQ262162:FAV262168 FKM262162:FKR262168 FUI262162:FUN262168 GEE262162:GEJ262168 GOA262162:GOF262168 GXW262162:GYB262168 HHS262162:HHX262168 HRO262162:HRT262168 IBK262162:IBP262168 ILG262162:ILL262168 IVC262162:IVH262168 JEY262162:JFD262168 JOU262162:JOZ262168 JYQ262162:JYV262168 KIM262162:KIR262168 KSI262162:KSN262168 LCE262162:LCJ262168 LMA262162:LMF262168 LVW262162:LWB262168 MFS262162:MFX262168 MPO262162:MPT262168 MZK262162:MZP262168 NJG262162:NJL262168 NTC262162:NTH262168 OCY262162:ODD262168 OMU262162:OMZ262168 OWQ262162:OWV262168 PGM262162:PGR262168 PQI262162:PQN262168 QAE262162:QAJ262168 QKA262162:QKF262168 QTW262162:QUB262168 RDS262162:RDX262168 RNO262162:RNT262168 RXK262162:RXP262168 SHG262162:SHL262168 SRC262162:SRH262168 TAY262162:TBD262168 TKU262162:TKZ262168 TUQ262162:TUV262168 UEM262162:UER262168 UOI262162:UON262168 UYE262162:UYJ262168 VIA262162:VIF262168 VRW262162:VSB262168 WBS262162:WBX262168 WLO262162:WLT262168 WVK262162:WVP262168 B327698:H327704 IY327698:JD327704 SU327698:SZ327704 ACQ327698:ACV327704 AMM327698:AMR327704 AWI327698:AWN327704 BGE327698:BGJ327704 BQA327698:BQF327704 BZW327698:CAB327704 CJS327698:CJX327704 CTO327698:CTT327704 DDK327698:DDP327704 DNG327698:DNL327704 DXC327698:DXH327704 EGY327698:EHD327704 EQU327698:EQZ327704 FAQ327698:FAV327704 FKM327698:FKR327704 FUI327698:FUN327704 GEE327698:GEJ327704 GOA327698:GOF327704 GXW327698:GYB327704 HHS327698:HHX327704 HRO327698:HRT327704 IBK327698:IBP327704 ILG327698:ILL327704 IVC327698:IVH327704 JEY327698:JFD327704 JOU327698:JOZ327704 JYQ327698:JYV327704 KIM327698:KIR327704 KSI327698:KSN327704 LCE327698:LCJ327704 LMA327698:LMF327704 LVW327698:LWB327704 MFS327698:MFX327704 MPO327698:MPT327704 MZK327698:MZP327704 NJG327698:NJL327704 NTC327698:NTH327704 OCY327698:ODD327704 OMU327698:OMZ327704 OWQ327698:OWV327704 PGM327698:PGR327704 PQI327698:PQN327704 QAE327698:QAJ327704 QKA327698:QKF327704 QTW327698:QUB327704 RDS327698:RDX327704 RNO327698:RNT327704 RXK327698:RXP327704 SHG327698:SHL327704 SRC327698:SRH327704 TAY327698:TBD327704 TKU327698:TKZ327704 TUQ327698:TUV327704 UEM327698:UER327704 UOI327698:UON327704 UYE327698:UYJ327704 VIA327698:VIF327704 VRW327698:VSB327704 WBS327698:WBX327704 WLO327698:WLT327704 WVK327698:WVP327704 B393234:H393240 IY393234:JD393240 SU393234:SZ393240 ACQ393234:ACV393240 AMM393234:AMR393240 AWI393234:AWN393240 BGE393234:BGJ393240 BQA393234:BQF393240 BZW393234:CAB393240 CJS393234:CJX393240 CTO393234:CTT393240 DDK393234:DDP393240 DNG393234:DNL393240 DXC393234:DXH393240 EGY393234:EHD393240 EQU393234:EQZ393240 FAQ393234:FAV393240 FKM393234:FKR393240 FUI393234:FUN393240 GEE393234:GEJ393240 GOA393234:GOF393240 GXW393234:GYB393240 HHS393234:HHX393240 HRO393234:HRT393240 IBK393234:IBP393240 ILG393234:ILL393240 IVC393234:IVH393240 JEY393234:JFD393240 JOU393234:JOZ393240 JYQ393234:JYV393240 KIM393234:KIR393240 KSI393234:KSN393240 LCE393234:LCJ393240 LMA393234:LMF393240 LVW393234:LWB393240 MFS393234:MFX393240 MPO393234:MPT393240 MZK393234:MZP393240 NJG393234:NJL393240 NTC393234:NTH393240 OCY393234:ODD393240 OMU393234:OMZ393240 OWQ393234:OWV393240 PGM393234:PGR393240 PQI393234:PQN393240 QAE393234:QAJ393240 QKA393234:QKF393240 QTW393234:QUB393240 RDS393234:RDX393240 RNO393234:RNT393240 RXK393234:RXP393240 SHG393234:SHL393240 SRC393234:SRH393240 TAY393234:TBD393240 TKU393234:TKZ393240 TUQ393234:TUV393240 UEM393234:UER393240 UOI393234:UON393240 UYE393234:UYJ393240 VIA393234:VIF393240 VRW393234:VSB393240 WBS393234:WBX393240 WLO393234:WLT393240 WVK393234:WVP393240 B458770:H458776 IY458770:JD458776 SU458770:SZ458776 ACQ458770:ACV458776 AMM458770:AMR458776 AWI458770:AWN458776 BGE458770:BGJ458776 BQA458770:BQF458776 BZW458770:CAB458776 CJS458770:CJX458776 CTO458770:CTT458776 DDK458770:DDP458776 DNG458770:DNL458776 DXC458770:DXH458776 EGY458770:EHD458776 EQU458770:EQZ458776 FAQ458770:FAV458776 FKM458770:FKR458776 FUI458770:FUN458776 GEE458770:GEJ458776 GOA458770:GOF458776 GXW458770:GYB458776 HHS458770:HHX458776 HRO458770:HRT458776 IBK458770:IBP458776 ILG458770:ILL458776 IVC458770:IVH458776 JEY458770:JFD458776 JOU458770:JOZ458776 JYQ458770:JYV458776 KIM458770:KIR458776 KSI458770:KSN458776 LCE458770:LCJ458776 LMA458770:LMF458776 LVW458770:LWB458776 MFS458770:MFX458776 MPO458770:MPT458776 MZK458770:MZP458776 NJG458770:NJL458776 NTC458770:NTH458776 OCY458770:ODD458776 OMU458770:OMZ458776 OWQ458770:OWV458776 PGM458770:PGR458776 PQI458770:PQN458776 QAE458770:QAJ458776 QKA458770:QKF458776 QTW458770:QUB458776 RDS458770:RDX458776 RNO458770:RNT458776 RXK458770:RXP458776 SHG458770:SHL458776 SRC458770:SRH458776 TAY458770:TBD458776 TKU458770:TKZ458776 TUQ458770:TUV458776 UEM458770:UER458776 UOI458770:UON458776 UYE458770:UYJ458776 VIA458770:VIF458776 VRW458770:VSB458776 WBS458770:WBX458776 WLO458770:WLT458776 WVK458770:WVP458776 B524306:H524312 IY524306:JD524312 SU524306:SZ524312 ACQ524306:ACV524312 AMM524306:AMR524312 AWI524306:AWN524312 BGE524306:BGJ524312 BQA524306:BQF524312 BZW524306:CAB524312 CJS524306:CJX524312 CTO524306:CTT524312 DDK524306:DDP524312 DNG524306:DNL524312 DXC524306:DXH524312 EGY524306:EHD524312 EQU524306:EQZ524312 FAQ524306:FAV524312 FKM524306:FKR524312 FUI524306:FUN524312 GEE524306:GEJ524312 GOA524306:GOF524312 GXW524306:GYB524312 HHS524306:HHX524312 HRO524306:HRT524312 IBK524306:IBP524312 ILG524306:ILL524312 IVC524306:IVH524312 JEY524306:JFD524312 JOU524306:JOZ524312 JYQ524306:JYV524312 KIM524306:KIR524312 KSI524306:KSN524312 LCE524306:LCJ524312 LMA524306:LMF524312 LVW524306:LWB524312 MFS524306:MFX524312 MPO524306:MPT524312 MZK524306:MZP524312 NJG524306:NJL524312 NTC524306:NTH524312 OCY524306:ODD524312 OMU524306:OMZ524312 OWQ524306:OWV524312 PGM524306:PGR524312 PQI524306:PQN524312 QAE524306:QAJ524312 QKA524306:QKF524312 QTW524306:QUB524312 RDS524306:RDX524312 RNO524306:RNT524312 RXK524306:RXP524312 SHG524306:SHL524312 SRC524306:SRH524312 TAY524306:TBD524312 TKU524306:TKZ524312 TUQ524306:TUV524312 UEM524306:UER524312 UOI524306:UON524312 UYE524306:UYJ524312 VIA524306:VIF524312 VRW524306:VSB524312 WBS524306:WBX524312 WLO524306:WLT524312 WVK524306:WVP524312 B589842:H589848 IY589842:JD589848 SU589842:SZ589848 ACQ589842:ACV589848 AMM589842:AMR589848 AWI589842:AWN589848 BGE589842:BGJ589848 BQA589842:BQF589848 BZW589842:CAB589848 CJS589842:CJX589848 CTO589842:CTT589848 DDK589842:DDP589848 DNG589842:DNL589848 DXC589842:DXH589848 EGY589842:EHD589848 EQU589842:EQZ589848 FAQ589842:FAV589848 FKM589842:FKR589848 FUI589842:FUN589848 GEE589842:GEJ589848 GOA589842:GOF589848 GXW589842:GYB589848 HHS589842:HHX589848 HRO589842:HRT589848 IBK589842:IBP589848 ILG589842:ILL589848 IVC589842:IVH589848 JEY589842:JFD589848 JOU589842:JOZ589848 JYQ589842:JYV589848 KIM589842:KIR589848 KSI589842:KSN589848 LCE589842:LCJ589848 LMA589842:LMF589848 LVW589842:LWB589848 MFS589842:MFX589848 MPO589842:MPT589848 MZK589842:MZP589848 NJG589842:NJL589848 NTC589842:NTH589848 OCY589842:ODD589848 OMU589842:OMZ589848 OWQ589842:OWV589848 PGM589842:PGR589848 PQI589842:PQN589848 QAE589842:QAJ589848 QKA589842:QKF589848 QTW589842:QUB589848 RDS589842:RDX589848 RNO589842:RNT589848 RXK589842:RXP589848 SHG589842:SHL589848 SRC589842:SRH589848 TAY589842:TBD589848 TKU589842:TKZ589848 TUQ589842:TUV589848 UEM589842:UER589848 UOI589842:UON589848 UYE589842:UYJ589848 VIA589842:VIF589848 VRW589842:VSB589848 WBS589842:WBX589848 WLO589842:WLT589848 WVK589842:WVP589848 B655378:H655384 IY655378:JD655384 SU655378:SZ655384 ACQ655378:ACV655384 AMM655378:AMR655384 AWI655378:AWN655384 BGE655378:BGJ655384 BQA655378:BQF655384 BZW655378:CAB655384 CJS655378:CJX655384 CTO655378:CTT655384 DDK655378:DDP655384 DNG655378:DNL655384 DXC655378:DXH655384 EGY655378:EHD655384 EQU655378:EQZ655384 FAQ655378:FAV655384 FKM655378:FKR655384 FUI655378:FUN655384 GEE655378:GEJ655384 GOA655378:GOF655384 GXW655378:GYB655384 HHS655378:HHX655384 HRO655378:HRT655384 IBK655378:IBP655384 ILG655378:ILL655384 IVC655378:IVH655384 JEY655378:JFD655384 JOU655378:JOZ655384 JYQ655378:JYV655384 KIM655378:KIR655384 KSI655378:KSN655384 LCE655378:LCJ655384 LMA655378:LMF655384 LVW655378:LWB655384 MFS655378:MFX655384 MPO655378:MPT655384 MZK655378:MZP655384 NJG655378:NJL655384 NTC655378:NTH655384 OCY655378:ODD655384 OMU655378:OMZ655384 OWQ655378:OWV655384 PGM655378:PGR655384 PQI655378:PQN655384 QAE655378:QAJ655384 QKA655378:QKF655384 QTW655378:QUB655384 RDS655378:RDX655384 RNO655378:RNT655384 RXK655378:RXP655384 SHG655378:SHL655384 SRC655378:SRH655384 TAY655378:TBD655384 TKU655378:TKZ655384 TUQ655378:TUV655384 UEM655378:UER655384 UOI655378:UON655384 UYE655378:UYJ655384 VIA655378:VIF655384 VRW655378:VSB655384 WBS655378:WBX655384 WLO655378:WLT655384 WVK655378:WVP655384 B720914:H720920 IY720914:JD720920 SU720914:SZ720920 ACQ720914:ACV720920 AMM720914:AMR720920 AWI720914:AWN720920 BGE720914:BGJ720920 BQA720914:BQF720920 BZW720914:CAB720920 CJS720914:CJX720920 CTO720914:CTT720920 DDK720914:DDP720920 DNG720914:DNL720920 DXC720914:DXH720920 EGY720914:EHD720920 EQU720914:EQZ720920 FAQ720914:FAV720920 FKM720914:FKR720920 FUI720914:FUN720920 GEE720914:GEJ720920 GOA720914:GOF720920 GXW720914:GYB720920 HHS720914:HHX720920 HRO720914:HRT720920 IBK720914:IBP720920 ILG720914:ILL720920 IVC720914:IVH720920 JEY720914:JFD720920 JOU720914:JOZ720920 JYQ720914:JYV720920 KIM720914:KIR720920 KSI720914:KSN720920 LCE720914:LCJ720920 LMA720914:LMF720920 LVW720914:LWB720920 MFS720914:MFX720920 MPO720914:MPT720920 MZK720914:MZP720920 NJG720914:NJL720920 NTC720914:NTH720920 OCY720914:ODD720920 OMU720914:OMZ720920 OWQ720914:OWV720920 PGM720914:PGR720920 PQI720914:PQN720920 QAE720914:QAJ720920 QKA720914:QKF720920 QTW720914:QUB720920 RDS720914:RDX720920 RNO720914:RNT720920 RXK720914:RXP720920 SHG720914:SHL720920 SRC720914:SRH720920 TAY720914:TBD720920 TKU720914:TKZ720920 TUQ720914:TUV720920 UEM720914:UER720920 UOI720914:UON720920 UYE720914:UYJ720920 VIA720914:VIF720920 VRW720914:VSB720920 WBS720914:WBX720920 WLO720914:WLT720920 WVK720914:WVP720920 B786450:H786456 IY786450:JD786456 SU786450:SZ786456 ACQ786450:ACV786456 AMM786450:AMR786456 AWI786450:AWN786456 BGE786450:BGJ786456 BQA786450:BQF786456 BZW786450:CAB786456 CJS786450:CJX786456 CTO786450:CTT786456 DDK786450:DDP786456 DNG786450:DNL786456 DXC786450:DXH786456 EGY786450:EHD786456 EQU786450:EQZ786456 FAQ786450:FAV786456 FKM786450:FKR786456 FUI786450:FUN786456 GEE786450:GEJ786456 GOA786450:GOF786456 GXW786450:GYB786456 HHS786450:HHX786456 HRO786450:HRT786456 IBK786450:IBP786456 ILG786450:ILL786456 IVC786450:IVH786456 JEY786450:JFD786456 JOU786450:JOZ786456 JYQ786450:JYV786456 KIM786450:KIR786456 KSI786450:KSN786456 LCE786450:LCJ786456 LMA786450:LMF786456 LVW786450:LWB786456 MFS786450:MFX786456 MPO786450:MPT786456 MZK786450:MZP786456 NJG786450:NJL786456 NTC786450:NTH786456 OCY786450:ODD786456 OMU786450:OMZ786456 OWQ786450:OWV786456 PGM786450:PGR786456 PQI786450:PQN786456 QAE786450:QAJ786456 QKA786450:QKF786456 QTW786450:QUB786456 RDS786450:RDX786456 RNO786450:RNT786456 RXK786450:RXP786456 SHG786450:SHL786456 SRC786450:SRH786456 TAY786450:TBD786456 TKU786450:TKZ786456 TUQ786450:TUV786456 UEM786450:UER786456 UOI786450:UON786456 UYE786450:UYJ786456 VIA786450:VIF786456 VRW786450:VSB786456 WBS786450:WBX786456 WLO786450:WLT786456 WVK786450:WVP786456 B851986:H851992 IY851986:JD851992 SU851986:SZ851992 ACQ851986:ACV851992 AMM851986:AMR851992 AWI851986:AWN851992 BGE851986:BGJ851992 BQA851986:BQF851992 BZW851986:CAB851992 CJS851986:CJX851992 CTO851986:CTT851992 DDK851986:DDP851992 DNG851986:DNL851992 DXC851986:DXH851992 EGY851986:EHD851992 EQU851986:EQZ851992 FAQ851986:FAV851992 FKM851986:FKR851992 FUI851986:FUN851992 GEE851986:GEJ851992 GOA851986:GOF851992 GXW851986:GYB851992 HHS851986:HHX851992 HRO851986:HRT851992 IBK851986:IBP851992 ILG851986:ILL851992 IVC851986:IVH851992 JEY851986:JFD851992 JOU851986:JOZ851992 JYQ851986:JYV851992 KIM851986:KIR851992 KSI851986:KSN851992 LCE851986:LCJ851992 LMA851986:LMF851992 LVW851986:LWB851992 MFS851986:MFX851992 MPO851986:MPT851992 MZK851986:MZP851992 NJG851986:NJL851992 NTC851986:NTH851992 OCY851986:ODD851992 OMU851986:OMZ851992 OWQ851986:OWV851992 PGM851986:PGR851992 PQI851986:PQN851992 QAE851986:QAJ851992 QKA851986:QKF851992 QTW851986:QUB851992 RDS851986:RDX851992 RNO851986:RNT851992 RXK851986:RXP851992 SHG851986:SHL851992 SRC851986:SRH851992 TAY851986:TBD851992 TKU851986:TKZ851992 TUQ851986:TUV851992 UEM851986:UER851992 UOI851986:UON851992 UYE851986:UYJ851992 VIA851986:VIF851992 VRW851986:VSB851992 WBS851986:WBX851992 WLO851986:WLT851992 WVK851986:WVP851992 B917522:H917528 IY917522:JD917528 SU917522:SZ917528 ACQ917522:ACV917528 AMM917522:AMR917528 AWI917522:AWN917528 BGE917522:BGJ917528 BQA917522:BQF917528 BZW917522:CAB917528 CJS917522:CJX917528 CTO917522:CTT917528 DDK917522:DDP917528 DNG917522:DNL917528 DXC917522:DXH917528 EGY917522:EHD917528 EQU917522:EQZ917528 FAQ917522:FAV917528 FKM917522:FKR917528 FUI917522:FUN917528 GEE917522:GEJ917528 GOA917522:GOF917528 GXW917522:GYB917528 HHS917522:HHX917528 HRO917522:HRT917528 IBK917522:IBP917528 ILG917522:ILL917528 IVC917522:IVH917528 JEY917522:JFD917528 JOU917522:JOZ917528 JYQ917522:JYV917528 KIM917522:KIR917528 KSI917522:KSN917528 LCE917522:LCJ917528 LMA917522:LMF917528 LVW917522:LWB917528 MFS917522:MFX917528 MPO917522:MPT917528 MZK917522:MZP917528 NJG917522:NJL917528 NTC917522:NTH917528 OCY917522:ODD917528 OMU917522:OMZ917528 OWQ917522:OWV917528 PGM917522:PGR917528 PQI917522:PQN917528 QAE917522:QAJ917528 QKA917522:QKF917528 QTW917522:QUB917528 RDS917522:RDX917528 RNO917522:RNT917528 RXK917522:RXP917528 SHG917522:SHL917528 SRC917522:SRH917528 TAY917522:TBD917528 TKU917522:TKZ917528 TUQ917522:TUV917528 UEM917522:UER917528 UOI917522:UON917528 UYE917522:UYJ917528 VIA917522:VIF917528 VRW917522:VSB917528 WBS917522:WBX917528 WLO917522:WLT917528 WVK917522:WVP917528 B983058:H983064 IY983058:JD983064 SU983058:SZ983064 ACQ983058:ACV983064 AMM983058:AMR983064 AWI983058:AWN983064 BGE983058:BGJ983064 BQA983058:BQF983064 BZW983058:CAB983064 CJS983058:CJX983064 CTO983058:CTT983064 DDK983058:DDP983064 DNG983058:DNL983064 DXC983058:DXH983064 EGY983058:EHD983064 EQU983058:EQZ983064 FAQ983058:FAV983064 FKM983058:FKR983064 FUI983058:FUN983064 GEE983058:GEJ983064 GOA983058:GOF983064 GXW983058:GYB983064 HHS983058:HHX983064 HRO983058:HRT983064 IBK983058:IBP983064 ILG983058:ILL983064 IVC983058:IVH983064 JEY983058:JFD983064 JOU983058:JOZ983064 JYQ983058:JYV983064 KIM983058:KIR983064 KSI983058:KSN983064 LCE983058:LCJ983064 LMA983058:LMF983064 LVW983058:LWB983064 MFS983058:MFX983064 MPO983058:MPT983064 MZK983058:MZP983064 NJG983058:NJL983064 NTC983058:NTH983064 OCY983058:ODD983064 OMU983058:OMZ983064 OWQ983058:OWV983064 PGM983058:PGR983064 PQI983058:PQN983064 QAE983058:QAJ983064 QKA983058:QKF983064 QTW983058:QUB983064 RDS983058:RDX983064 RNO983058:RNT983064 RXK983058:RXP983064 SHG983058:SHL983064 SRC983058:SRH983064 TAY983058:TBD983064 TKU983058:TKZ983064 TUQ983058:TUV983064 UEM983058:UER983064 UOI983058:UON983064 UYE983058:UYJ983064 VIA983058:VIF983064 VRW983058:VSB983064 WBS983058:WBX983064 WLO983058:WLT983064 WVK983058:WVP983064" xr:uid="{24CC515A-1927-4A56-8F46-EDAE73C69C9F}"/>
  </dataValidations>
  <pageMargins left="0.75" right="0.73" top="0.75" bottom="0.42" header="0.51200000000000001" footer="0.18"/>
  <pageSetup paperSize="9" scale="90" orientation="landscape" r:id="rId1"/>
  <headerFooter alignWithMargins="0">
    <oddFooter>&amp;C&amp;"ＭＳ 明朝,標準"&amp;12&amp;P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F82EBA-19EF-4A5A-A3C2-D3BB53CFD191}">
  <sheetPr>
    <pageSetUpPr fitToPage="1"/>
  </sheetPr>
  <dimension ref="A1:D13"/>
  <sheetViews>
    <sheetView topLeftCell="A7" workbookViewId="0">
      <selection activeCell="B21" sqref="B21"/>
    </sheetView>
  </sheetViews>
  <sheetFormatPr defaultColWidth="8.75" defaultRowHeight="13.5"/>
  <cols>
    <col min="1" max="1" width="3.125" style="42" bestFit="1" customWidth="1"/>
    <col min="2" max="2" width="81.375" style="47" customWidth="1"/>
    <col min="3" max="3" width="3" style="42" customWidth="1"/>
    <col min="4" max="4" width="8.75" style="199"/>
    <col min="5" max="16384" width="8.75" style="42"/>
  </cols>
  <sheetData>
    <row r="1" spans="1:4">
      <c r="A1" s="376" t="s">
        <v>60</v>
      </c>
      <c r="B1" s="376"/>
    </row>
    <row r="2" spans="1:4" s="45" customFormat="1" ht="18" customHeight="1">
      <c r="A2" s="43" t="s">
        <v>293</v>
      </c>
      <c r="B2" s="44" t="s">
        <v>292</v>
      </c>
      <c r="D2" s="198"/>
    </row>
    <row r="3" spans="1:4" s="45" customFormat="1" ht="24">
      <c r="A3" s="43" t="s">
        <v>291</v>
      </c>
      <c r="B3" s="84" t="s">
        <v>290</v>
      </c>
      <c r="D3" s="198"/>
    </row>
    <row r="4" spans="1:4" s="45" customFormat="1" ht="18" customHeight="1">
      <c r="A4" s="43" t="s">
        <v>289</v>
      </c>
      <c r="B4" s="44" t="s">
        <v>230</v>
      </c>
      <c r="D4" s="198"/>
    </row>
    <row r="5" spans="1:4" s="45" customFormat="1" ht="24">
      <c r="A5" s="43" t="s">
        <v>288</v>
      </c>
      <c r="B5" s="44" t="s">
        <v>1129</v>
      </c>
      <c r="D5" s="198"/>
    </row>
    <row r="6" spans="1:4" s="45" customFormat="1">
      <c r="A6" s="43" t="s">
        <v>287</v>
      </c>
      <c r="B6" s="44" t="s">
        <v>286</v>
      </c>
      <c r="D6" s="198"/>
    </row>
    <row r="7" spans="1:4" s="45" customFormat="1" ht="24">
      <c r="A7" s="43" t="s">
        <v>285</v>
      </c>
      <c r="B7" s="44" t="s">
        <v>1130</v>
      </c>
      <c r="D7" s="198"/>
    </row>
    <row r="8" spans="1:4" s="45" customFormat="1" ht="24">
      <c r="A8" s="43" t="s">
        <v>284</v>
      </c>
      <c r="B8" s="44" t="s">
        <v>283</v>
      </c>
      <c r="D8" s="198"/>
    </row>
    <row r="9" spans="1:4" s="45" customFormat="1" ht="24">
      <c r="A9" s="43" t="s">
        <v>282</v>
      </c>
      <c r="B9" s="44" t="s">
        <v>281</v>
      </c>
      <c r="D9" s="198"/>
    </row>
    <row r="10" spans="1:4" s="45" customFormat="1" ht="409.15" customHeight="1">
      <c r="A10" s="377" t="s">
        <v>280</v>
      </c>
      <c r="B10" s="378" t="s">
        <v>1128</v>
      </c>
      <c r="C10" s="46"/>
      <c r="D10" s="198"/>
    </row>
    <row r="11" spans="1:4" s="45" customFormat="1" ht="42.6" customHeight="1">
      <c r="A11" s="377"/>
      <c r="B11" s="378"/>
      <c r="D11" s="198"/>
    </row>
    <row r="12" spans="1:4" s="45" customFormat="1" ht="31.15" customHeight="1">
      <c r="A12" s="43" t="s">
        <v>61</v>
      </c>
      <c r="B12" s="44" t="s">
        <v>279</v>
      </c>
      <c r="D12" s="198"/>
    </row>
    <row r="13" spans="1:4">
      <c r="A13" s="43" t="s">
        <v>278</v>
      </c>
      <c r="B13" s="44" t="s">
        <v>62</v>
      </c>
    </row>
  </sheetData>
  <mergeCells count="3">
    <mergeCell ref="A1:B1"/>
    <mergeCell ref="A10:A11"/>
    <mergeCell ref="B10:B11"/>
  </mergeCells>
  <phoneticPr fontId="2"/>
  <pageMargins left="0.78740157480314965" right="0.74803149606299213" top="0.74803149606299213" bottom="0.43307086614173229" header="0.51181102362204722" footer="0.19685039370078741"/>
  <pageSetup paperSize="9" scale="90" orientation="portrait" r:id="rId1"/>
  <headerFooter alignWithMargins="0">
    <oddFooter>&amp;C&amp;"ＭＳ 明朝,標準"&amp;12&amp;P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C4EBE0-050E-4E2A-8199-0A7AEE1CE210}">
  <sheetPr>
    <pageSetUpPr fitToPage="1"/>
  </sheetPr>
  <dimension ref="A1:E51"/>
  <sheetViews>
    <sheetView view="pageBreakPreview" zoomScaleNormal="100" zoomScaleSheetLayoutView="100" workbookViewId="0">
      <selection activeCell="C33" sqref="C33:D33"/>
    </sheetView>
  </sheetViews>
  <sheetFormatPr defaultColWidth="8.125" defaultRowHeight="12"/>
  <cols>
    <col min="1" max="1" width="3" style="85" customWidth="1"/>
    <col min="2" max="2" width="8.375" style="86" customWidth="1"/>
    <col min="3" max="3" width="14.25" style="85" customWidth="1"/>
    <col min="4" max="4" width="64.25" style="85" customWidth="1"/>
    <col min="5" max="5" width="2.625" style="85" customWidth="1"/>
    <col min="6" max="16384" width="8.125" style="85"/>
  </cols>
  <sheetData>
    <row r="1" spans="1:5">
      <c r="A1" s="85" t="s">
        <v>1185</v>
      </c>
      <c r="D1" s="92"/>
      <c r="E1" s="92"/>
    </row>
    <row r="2" spans="1:5">
      <c r="A2" s="85" t="s">
        <v>63</v>
      </c>
    </row>
    <row r="3" spans="1:5" ht="12.75" thickBot="1"/>
    <row r="4" spans="1:5" ht="24.75" thickBot="1">
      <c r="B4" s="91" t="s">
        <v>64</v>
      </c>
      <c r="C4" s="379" t="s">
        <v>65</v>
      </c>
      <c r="D4" s="380"/>
    </row>
    <row r="5" spans="1:5">
      <c r="B5" s="207" t="s">
        <v>335</v>
      </c>
      <c r="C5" s="383" t="s">
        <v>334</v>
      </c>
      <c r="D5" s="384"/>
    </row>
    <row r="6" spans="1:5">
      <c r="B6" s="208" t="s">
        <v>333</v>
      </c>
      <c r="C6" s="90" t="s">
        <v>1107</v>
      </c>
      <c r="D6" s="201" t="s">
        <v>1114</v>
      </c>
    </row>
    <row r="7" spans="1:5">
      <c r="B7" s="208" t="s">
        <v>332</v>
      </c>
      <c r="C7" s="90" t="s">
        <v>1108</v>
      </c>
      <c r="D7" s="201" t="s">
        <v>1115</v>
      </c>
    </row>
    <row r="8" spans="1:5">
      <c r="B8" s="208" t="s">
        <v>331</v>
      </c>
      <c r="C8" s="90" t="s">
        <v>1109</v>
      </c>
      <c r="D8" s="201" t="s">
        <v>1116</v>
      </c>
    </row>
    <row r="9" spans="1:5">
      <c r="B9" s="208" t="s">
        <v>1087</v>
      </c>
      <c r="C9" s="90" t="s">
        <v>1110</v>
      </c>
      <c r="D9" s="89" t="s">
        <v>1117</v>
      </c>
    </row>
    <row r="10" spans="1:5">
      <c r="B10" s="208" t="s">
        <v>1088</v>
      </c>
      <c r="C10" s="90" t="s">
        <v>1111</v>
      </c>
      <c r="D10" s="89" t="s">
        <v>1118</v>
      </c>
    </row>
    <row r="11" spans="1:5" ht="12.75" thickBot="1">
      <c r="B11" s="209" t="s">
        <v>1089</v>
      </c>
      <c r="C11" s="204" t="s">
        <v>1106</v>
      </c>
      <c r="D11" s="205" t="s">
        <v>1119</v>
      </c>
    </row>
    <row r="12" spans="1:5" ht="13.15" customHeight="1">
      <c r="B12" s="206">
        <v>10000</v>
      </c>
      <c r="C12" s="381" t="s">
        <v>330</v>
      </c>
      <c r="D12" s="382"/>
    </row>
    <row r="13" spans="1:5">
      <c r="B13" s="88">
        <v>10101</v>
      </c>
      <c r="C13" s="215" t="s">
        <v>329</v>
      </c>
      <c r="D13" s="89" t="s">
        <v>328</v>
      </c>
    </row>
    <row r="14" spans="1:5">
      <c r="B14" s="88">
        <v>10102</v>
      </c>
      <c r="C14" s="215" t="s">
        <v>327</v>
      </c>
      <c r="D14" s="89" t="s">
        <v>326</v>
      </c>
    </row>
    <row r="15" spans="1:5">
      <c r="B15" s="88">
        <v>10103</v>
      </c>
      <c r="C15" s="215" t="s">
        <v>325</v>
      </c>
      <c r="D15" s="89" t="s">
        <v>233</v>
      </c>
    </row>
    <row r="16" spans="1:5">
      <c r="B16" s="88">
        <v>10104</v>
      </c>
      <c r="C16" s="215" t="s">
        <v>324</v>
      </c>
      <c r="D16" s="89" t="s">
        <v>323</v>
      </c>
    </row>
    <row r="17" spans="2:4">
      <c r="B17" s="88">
        <v>10105</v>
      </c>
      <c r="C17" s="215" t="s">
        <v>322</v>
      </c>
      <c r="D17" s="89" t="s">
        <v>321</v>
      </c>
    </row>
    <row r="18" spans="2:4">
      <c r="B18" s="88">
        <v>10106</v>
      </c>
      <c r="C18" s="215" t="s">
        <v>320</v>
      </c>
      <c r="D18" s="89" t="s">
        <v>319</v>
      </c>
    </row>
    <row r="19" spans="2:4">
      <c r="B19" s="88">
        <v>10107</v>
      </c>
      <c r="C19" s="215" t="s">
        <v>318</v>
      </c>
      <c r="D19" s="89" t="s">
        <v>317</v>
      </c>
    </row>
    <row r="20" spans="2:4">
      <c r="B20" s="88">
        <v>10108</v>
      </c>
      <c r="C20" s="215" t="s">
        <v>316</v>
      </c>
      <c r="D20" s="89" t="s">
        <v>235</v>
      </c>
    </row>
    <row r="21" spans="2:4">
      <c r="B21" s="88">
        <v>10109</v>
      </c>
      <c r="C21" s="215" t="s">
        <v>315</v>
      </c>
      <c r="D21" s="89" t="s">
        <v>236</v>
      </c>
    </row>
    <row r="22" spans="2:4">
      <c r="B22" s="88">
        <v>10110</v>
      </c>
      <c r="C22" s="215" t="s">
        <v>314</v>
      </c>
      <c r="D22" s="89" t="s">
        <v>313</v>
      </c>
    </row>
    <row r="23" spans="2:4">
      <c r="B23" s="88">
        <v>10111</v>
      </c>
      <c r="C23" s="215" t="s">
        <v>312</v>
      </c>
      <c r="D23" s="89" t="s">
        <v>234</v>
      </c>
    </row>
    <row r="24" spans="2:4">
      <c r="B24" s="88">
        <v>10112</v>
      </c>
      <c r="C24" s="215" t="s">
        <v>311</v>
      </c>
      <c r="D24" s="89" t="s">
        <v>310</v>
      </c>
    </row>
    <row r="25" spans="2:4">
      <c r="B25" s="88">
        <v>10113</v>
      </c>
      <c r="C25" s="215" t="s">
        <v>309</v>
      </c>
      <c r="D25" s="89" t="s">
        <v>308</v>
      </c>
    </row>
    <row r="26" spans="2:4">
      <c r="B26" s="88">
        <v>10114</v>
      </c>
      <c r="C26" s="215" t="s">
        <v>307</v>
      </c>
      <c r="D26" s="89" t="s">
        <v>306</v>
      </c>
    </row>
    <row r="27" spans="2:4">
      <c r="B27" s="88">
        <v>10115</v>
      </c>
      <c r="C27" s="215" t="s">
        <v>305</v>
      </c>
      <c r="D27" s="89" t="s">
        <v>304</v>
      </c>
    </row>
    <row r="28" spans="2:4">
      <c r="B28" s="88">
        <v>10116</v>
      </c>
      <c r="C28" s="215" t="s">
        <v>303</v>
      </c>
      <c r="D28" s="89" t="s">
        <v>302</v>
      </c>
    </row>
    <row r="29" spans="2:4">
      <c r="B29" s="88">
        <v>10117</v>
      </c>
      <c r="C29" s="215" t="s">
        <v>301</v>
      </c>
      <c r="D29" s="89" t="s">
        <v>300</v>
      </c>
    </row>
    <row r="30" spans="2:4">
      <c r="B30" s="88">
        <v>10118</v>
      </c>
      <c r="C30" s="215" t="s">
        <v>299</v>
      </c>
      <c r="D30" s="89" t="s">
        <v>298</v>
      </c>
    </row>
    <row r="31" spans="2:4">
      <c r="B31" s="88">
        <v>10119</v>
      </c>
      <c r="C31" s="215" t="s">
        <v>297</v>
      </c>
      <c r="D31" s="89" t="s">
        <v>296</v>
      </c>
    </row>
    <row r="32" spans="2:4">
      <c r="B32" s="202">
        <v>10120</v>
      </c>
      <c r="C32" s="215" t="s">
        <v>295</v>
      </c>
      <c r="D32" s="89" t="s">
        <v>294</v>
      </c>
    </row>
    <row r="33" spans="2:4">
      <c r="B33" s="202">
        <v>20000</v>
      </c>
      <c r="C33" s="385" t="s">
        <v>1091</v>
      </c>
      <c r="D33" s="386"/>
    </row>
    <row r="34" spans="2:4">
      <c r="B34" s="202">
        <v>20100</v>
      </c>
      <c r="C34" s="385" t="s">
        <v>1112</v>
      </c>
      <c r="D34" s="386"/>
    </row>
    <row r="35" spans="2:4">
      <c r="B35" s="202">
        <v>20101</v>
      </c>
      <c r="C35" s="203" t="s">
        <v>1099</v>
      </c>
      <c r="D35" s="218" t="s">
        <v>1113</v>
      </c>
    </row>
    <row r="36" spans="2:4">
      <c r="B36" s="202">
        <v>20200</v>
      </c>
      <c r="C36" s="385" t="s">
        <v>1092</v>
      </c>
      <c r="D36" s="386"/>
    </row>
    <row r="37" spans="2:4">
      <c r="B37" s="202">
        <v>20300</v>
      </c>
      <c r="C37" s="385" t="s">
        <v>1093</v>
      </c>
      <c r="D37" s="386"/>
    </row>
    <row r="38" spans="2:4">
      <c r="B38" s="202">
        <v>30100</v>
      </c>
      <c r="C38" s="387" t="s">
        <v>1122</v>
      </c>
      <c r="D38" s="388"/>
    </row>
    <row r="39" spans="2:4">
      <c r="B39" s="202">
        <v>30101</v>
      </c>
      <c r="C39" s="203" t="s">
        <v>1100</v>
      </c>
      <c r="D39" s="218" t="s">
        <v>1126</v>
      </c>
    </row>
    <row r="40" spans="2:4">
      <c r="B40" s="202">
        <v>30110</v>
      </c>
      <c r="C40" s="387" t="s">
        <v>1123</v>
      </c>
      <c r="D40" s="388"/>
    </row>
    <row r="41" spans="2:4">
      <c r="B41" s="202">
        <v>30200</v>
      </c>
      <c r="C41" s="385" t="s">
        <v>1124</v>
      </c>
      <c r="D41" s="386"/>
    </row>
    <row r="42" spans="2:4">
      <c r="B42" s="202">
        <v>30210</v>
      </c>
      <c r="C42" s="385" t="s">
        <v>1125</v>
      </c>
      <c r="D42" s="386"/>
    </row>
    <row r="43" spans="2:4">
      <c r="B43" s="202">
        <v>30211</v>
      </c>
      <c r="C43" s="203" t="s">
        <v>1100</v>
      </c>
      <c r="D43" s="218" t="s">
        <v>1127</v>
      </c>
    </row>
    <row r="44" spans="2:4">
      <c r="B44" s="202">
        <v>30300</v>
      </c>
      <c r="C44" s="385" t="s">
        <v>1095</v>
      </c>
      <c r="D44" s="386"/>
    </row>
    <row r="45" spans="2:4">
      <c r="B45" s="202">
        <v>30400</v>
      </c>
      <c r="C45" s="385" t="s">
        <v>1120</v>
      </c>
      <c r="D45" s="386"/>
    </row>
    <row r="46" spans="2:4">
      <c r="B46" s="202">
        <v>30401</v>
      </c>
      <c r="C46" s="90" t="s">
        <v>1099</v>
      </c>
      <c r="D46" s="89" t="s">
        <v>1121</v>
      </c>
    </row>
    <row r="47" spans="2:4">
      <c r="B47" s="202">
        <v>30402</v>
      </c>
      <c r="C47" s="90" t="s">
        <v>1101</v>
      </c>
      <c r="D47" s="89" t="s">
        <v>1094</v>
      </c>
    </row>
    <row r="48" spans="2:4">
      <c r="B48" s="202">
        <v>30403</v>
      </c>
      <c r="C48" s="90" t="s">
        <v>1102</v>
      </c>
      <c r="D48" s="89" t="s">
        <v>1096</v>
      </c>
    </row>
    <row r="49" spans="2:4">
      <c r="B49" s="202">
        <v>30404</v>
      </c>
      <c r="C49" s="90" t="s">
        <v>1103</v>
      </c>
      <c r="D49" s="89" t="s">
        <v>1097</v>
      </c>
    </row>
    <row r="50" spans="2:4">
      <c r="B50" s="202">
        <v>30405</v>
      </c>
      <c r="C50" s="90" t="s">
        <v>1104</v>
      </c>
      <c r="D50" s="89" t="s">
        <v>1090</v>
      </c>
    </row>
    <row r="51" spans="2:4" ht="12.75" thickBot="1">
      <c r="B51" s="87">
        <v>30406</v>
      </c>
      <c r="C51" s="216" t="s">
        <v>1105</v>
      </c>
      <c r="D51" s="217" t="s">
        <v>1098</v>
      </c>
    </row>
  </sheetData>
  <mergeCells count="13">
    <mergeCell ref="C45:D45"/>
    <mergeCell ref="C38:D38"/>
    <mergeCell ref="C41:D41"/>
    <mergeCell ref="C36:D36"/>
    <mergeCell ref="C37:D37"/>
    <mergeCell ref="C40:D40"/>
    <mergeCell ref="C42:D42"/>
    <mergeCell ref="C44:D44"/>
    <mergeCell ref="C4:D4"/>
    <mergeCell ref="C12:D12"/>
    <mergeCell ref="C5:D5"/>
    <mergeCell ref="C33:D33"/>
    <mergeCell ref="C34:D34"/>
  </mergeCells>
  <phoneticPr fontId="2"/>
  <pageMargins left="0.59055118110236227" right="0.59055118110236227" top="0.98425196850393704" bottom="0.98425196850393704" header="0.51181102362204722" footer="0.51181102362204722"/>
  <pageSetup paperSize="9" scale="8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8F176-B2C3-473A-9FDB-5E65B802F6A7}">
  <sheetPr>
    <pageSetUpPr fitToPage="1"/>
  </sheetPr>
  <dimension ref="A1:V90"/>
  <sheetViews>
    <sheetView topLeftCell="A49" zoomScale="55" zoomScaleNormal="55" zoomScaleSheetLayoutView="80" workbookViewId="0">
      <selection activeCell="O106" sqref="O106"/>
    </sheetView>
  </sheetViews>
  <sheetFormatPr defaultColWidth="8.125" defaultRowHeight="15" customHeight="1"/>
  <cols>
    <col min="1" max="1" width="1.75" style="100" customWidth="1"/>
    <col min="2" max="5" width="2.375" style="100" customWidth="1"/>
    <col min="6" max="6" width="46" style="100" customWidth="1"/>
    <col min="7" max="22" width="12.75" style="100" customWidth="1"/>
    <col min="23" max="16384" width="8.125" style="100"/>
  </cols>
  <sheetData>
    <row r="1" spans="2:22" ht="15" customHeight="1">
      <c r="B1" s="100" t="s">
        <v>847</v>
      </c>
      <c r="H1" s="102"/>
      <c r="I1" s="100" t="s">
        <v>263</v>
      </c>
      <c r="U1" s="103"/>
      <c r="V1" s="103" t="s">
        <v>1376</v>
      </c>
    </row>
    <row r="2" spans="2:22" ht="15" customHeight="1">
      <c r="U2" s="103"/>
      <c r="V2" s="103"/>
    </row>
    <row r="3" spans="2:22" ht="15" customHeight="1" thickBot="1">
      <c r="B3" s="100" t="s">
        <v>1214</v>
      </c>
      <c r="G3" s="100" t="b">
        <f>AND(G55,G81)</f>
        <v>1</v>
      </c>
      <c r="U3" s="103"/>
      <c r="V3" s="100" t="s">
        <v>1219</v>
      </c>
    </row>
    <row r="4" spans="2:22" ht="15" customHeight="1">
      <c r="B4" s="104" t="s">
        <v>1</v>
      </c>
      <c r="C4" s="105"/>
      <c r="D4" s="105"/>
      <c r="E4" s="105"/>
      <c r="F4" s="105"/>
      <c r="G4" s="240" t="s">
        <v>37</v>
      </c>
      <c r="H4" s="262" t="s">
        <v>848</v>
      </c>
      <c r="I4" s="241" t="s">
        <v>849</v>
      </c>
      <c r="J4" s="241" t="s">
        <v>850</v>
      </c>
      <c r="K4" s="241" t="s">
        <v>851</v>
      </c>
      <c r="L4" s="241" t="s">
        <v>852</v>
      </c>
      <c r="M4" s="241" t="s">
        <v>2</v>
      </c>
      <c r="N4" s="241" t="s">
        <v>3</v>
      </c>
      <c r="O4" s="241" t="s">
        <v>4</v>
      </c>
      <c r="P4" s="241" t="s">
        <v>5</v>
      </c>
      <c r="Q4" s="241" t="s">
        <v>6</v>
      </c>
      <c r="R4" s="241" t="s">
        <v>7</v>
      </c>
      <c r="S4" s="241" t="s">
        <v>8</v>
      </c>
      <c r="T4" s="241" t="s">
        <v>9</v>
      </c>
      <c r="U4" s="241" t="s">
        <v>10</v>
      </c>
      <c r="V4" s="241" t="s">
        <v>11</v>
      </c>
    </row>
    <row r="5" spans="2:22" ht="15" customHeight="1">
      <c r="B5" s="107" t="s">
        <v>1216</v>
      </c>
      <c r="C5" s="108"/>
      <c r="D5" s="108"/>
      <c r="E5" s="108"/>
      <c r="F5" s="108"/>
      <c r="G5" s="255">
        <f t="shared" ref="G5:G34" si="0">SUM(H5:V5)</f>
        <v>0</v>
      </c>
      <c r="H5" s="110">
        <f t="shared" ref="H5:V5" si="1">SUM(H6,H13)</f>
        <v>0</v>
      </c>
      <c r="I5" s="263">
        <f t="shared" si="1"/>
        <v>0</v>
      </c>
      <c r="J5" s="263">
        <f t="shared" si="1"/>
        <v>0</v>
      </c>
      <c r="K5" s="263">
        <f t="shared" si="1"/>
        <v>0</v>
      </c>
      <c r="L5" s="263">
        <f t="shared" si="1"/>
        <v>0</v>
      </c>
      <c r="M5" s="263">
        <f t="shared" si="1"/>
        <v>0</v>
      </c>
      <c r="N5" s="263">
        <f t="shared" si="1"/>
        <v>0</v>
      </c>
      <c r="O5" s="263">
        <f t="shared" si="1"/>
        <v>0</v>
      </c>
      <c r="P5" s="263">
        <f t="shared" si="1"/>
        <v>0</v>
      </c>
      <c r="Q5" s="263">
        <f t="shared" si="1"/>
        <v>0</v>
      </c>
      <c r="R5" s="263">
        <f t="shared" si="1"/>
        <v>0</v>
      </c>
      <c r="S5" s="263">
        <f t="shared" si="1"/>
        <v>0</v>
      </c>
      <c r="T5" s="263">
        <f t="shared" si="1"/>
        <v>0</v>
      </c>
      <c r="U5" s="263">
        <f t="shared" si="1"/>
        <v>0</v>
      </c>
      <c r="V5" s="263">
        <f t="shared" si="1"/>
        <v>0</v>
      </c>
    </row>
    <row r="6" spans="2:22" ht="15" customHeight="1">
      <c r="B6" s="111"/>
      <c r="C6" s="112" t="s">
        <v>1187</v>
      </c>
      <c r="D6" s="112"/>
      <c r="E6" s="112"/>
      <c r="F6" s="112"/>
      <c r="G6" s="146">
        <f t="shared" si="0"/>
        <v>0</v>
      </c>
      <c r="H6" s="113">
        <f t="shared" ref="H6:V6" si="2">SUM(H7,H10)</f>
        <v>0</v>
      </c>
      <c r="I6" s="264">
        <f t="shared" si="2"/>
        <v>0</v>
      </c>
      <c r="J6" s="264">
        <f t="shared" si="2"/>
        <v>0</v>
      </c>
      <c r="K6" s="264">
        <f t="shared" si="2"/>
        <v>0</v>
      </c>
      <c r="L6" s="264">
        <f t="shared" si="2"/>
        <v>0</v>
      </c>
      <c r="M6" s="264">
        <f t="shared" si="2"/>
        <v>0</v>
      </c>
      <c r="N6" s="264">
        <f t="shared" si="2"/>
        <v>0</v>
      </c>
      <c r="O6" s="264">
        <f t="shared" si="2"/>
        <v>0</v>
      </c>
      <c r="P6" s="264">
        <f t="shared" si="2"/>
        <v>0</v>
      </c>
      <c r="Q6" s="264">
        <f t="shared" si="2"/>
        <v>0</v>
      </c>
      <c r="R6" s="264">
        <f t="shared" si="2"/>
        <v>0</v>
      </c>
      <c r="S6" s="264">
        <f t="shared" si="2"/>
        <v>0</v>
      </c>
      <c r="T6" s="264">
        <f t="shared" si="2"/>
        <v>0</v>
      </c>
      <c r="U6" s="264">
        <f t="shared" si="2"/>
        <v>0</v>
      </c>
      <c r="V6" s="264">
        <f t="shared" si="2"/>
        <v>0</v>
      </c>
    </row>
    <row r="7" spans="2:22" ht="15" customHeight="1">
      <c r="B7" s="111"/>
      <c r="D7" s="119" t="s">
        <v>1188</v>
      </c>
      <c r="E7" s="115"/>
      <c r="F7" s="115"/>
      <c r="G7" s="146">
        <f t="shared" si="0"/>
        <v>0</v>
      </c>
      <c r="H7" s="252">
        <f t="shared" ref="H7:V7" si="3">SUM(H8:H9)</f>
        <v>0</v>
      </c>
      <c r="I7" s="116">
        <f t="shared" si="3"/>
        <v>0</v>
      </c>
      <c r="J7" s="116">
        <f t="shared" si="3"/>
        <v>0</v>
      </c>
      <c r="K7" s="116">
        <f t="shared" si="3"/>
        <v>0</v>
      </c>
      <c r="L7" s="116">
        <f t="shared" si="3"/>
        <v>0</v>
      </c>
      <c r="M7" s="116">
        <f t="shared" si="3"/>
        <v>0</v>
      </c>
      <c r="N7" s="116">
        <f t="shared" si="3"/>
        <v>0</v>
      </c>
      <c r="O7" s="116">
        <f t="shared" si="3"/>
        <v>0</v>
      </c>
      <c r="P7" s="116">
        <f t="shared" si="3"/>
        <v>0</v>
      </c>
      <c r="Q7" s="116">
        <f t="shared" si="3"/>
        <v>0</v>
      </c>
      <c r="R7" s="116">
        <f t="shared" si="3"/>
        <v>0</v>
      </c>
      <c r="S7" s="116">
        <f t="shared" si="3"/>
        <v>0</v>
      </c>
      <c r="T7" s="116">
        <f t="shared" si="3"/>
        <v>0</v>
      </c>
      <c r="U7" s="116">
        <f t="shared" si="3"/>
        <v>0</v>
      </c>
      <c r="V7" s="116">
        <f t="shared" si="3"/>
        <v>0</v>
      </c>
    </row>
    <row r="8" spans="2:22" ht="15" customHeight="1">
      <c r="B8" s="111"/>
      <c r="D8" s="119"/>
      <c r="E8" s="114" t="s">
        <v>1280</v>
      </c>
      <c r="F8" s="115"/>
      <c r="G8" s="146">
        <f t="shared" si="0"/>
        <v>0</v>
      </c>
      <c r="H8" s="253"/>
      <c r="I8" s="76"/>
      <c r="J8" s="76"/>
      <c r="K8" s="76"/>
      <c r="L8" s="76"/>
      <c r="M8" s="76"/>
      <c r="N8" s="76"/>
      <c r="O8" s="76"/>
      <c r="P8" s="76"/>
      <c r="Q8" s="76"/>
      <c r="R8" s="76"/>
      <c r="S8" s="76"/>
      <c r="T8" s="76"/>
      <c r="U8" s="76"/>
      <c r="V8" s="76"/>
    </row>
    <row r="9" spans="2:22" ht="15" customHeight="1">
      <c r="B9" s="111"/>
      <c r="D9" s="119"/>
      <c r="E9" s="114" t="s">
        <v>1281</v>
      </c>
      <c r="F9" s="340"/>
      <c r="G9" s="146">
        <f t="shared" si="0"/>
        <v>0</v>
      </c>
      <c r="H9" s="253"/>
      <c r="I9" s="76"/>
      <c r="J9" s="76"/>
      <c r="K9" s="76"/>
      <c r="L9" s="76"/>
      <c r="M9" s="76"/>
      <c r="N9" s="76"/>
      <c r="O9" s="76"/>
      <c r="P9" s="76"/>
      <c r="Q9" s="76"/>
      <c r="R9" s="76"/>
      <c r="S9" s="76"/>
      <c r="T9" s="76"/>
      <c r="U9" s="76"/>
      <c r="V9" s="76"/>
    </row>
    <row r="10" spans="2:22" ht="15" customHeight="1">
      <c r="B10" s="111"/>
      <c r="D10" s="117" t="s">
        <v>853</v>
      </c>
      <c r="E10" s="120"/>
      <c r="F10" s="115"/>
      <c r="G10" s="256">
        <f t="shared" si="0"/>
        <v>0</v>
      </c>
      <c r="H10" s="252">
        <f t="shared" ref="H10:V10" si="4">SUM(H11:H12)</f>
        <v>0</v>
      </c>
      <c r="I10" s="116">
        <f t="shared" si="4"/>
        <v>0</v>
      </c>
      <c r="J10" s="116">
        <f t="shared" si="4"/>
        <v>0</v>
      </c>
      <c r="K10" s="116">
        <f t="shared" si="4"/>
        <v>0</v>
      </c>
      <c r="L10" s="116">
        <f t="shared" si="4"/>
        <v>0</v>
      </c>
      <c r="M10" s="116">
        <f t="shared" si="4"/>
        <v>0</v>
      </c>
      <c r="N10" s="116">
        <f t="shared" si="4"/>
        <v>0</v>
      </c>
      <c r="O10" s="116">
        <f t="shared" si="4"/>
        <v>0</v>
      </c>
      <c r="P10" s="116">
        <f t="shared" si="4"/>
        <v>0</v>
      </c>
      <c r="Q10" s="116">
        <f t="shared" si="4"/>
        <v>0</v>
      </c>
      <c r="R10" s="116">
        <f t="shared" si="4"/>
        <v>0</v>
      </c>
      <c r="S10" s="116">
        <f t="shared" si="4"/>
        <v>0</v>
      </c>
      <c r="T10" s="116">
        <f t="shared" si="4"/>
        <v>0</v>
      </c>
      <c r="U10" s="116">
        <f t="shared" si="4"/>
        <v>0</v>
      </c>
      <c r="V10" s="116">
        <f t="shared" si="4"/>
        <v>0</v>
      </c>
    </row>
    <row r="11" spans="2:22" ht="15" customHeight="1">
      <c r="B11" s="111"/>
      <c r="D11" s="119"/>
      <c r="E11" s="114" t="s">
        <v>1282</v>
      </c>
      <c r="F11" s="121"/>
      <c r="G11" s="256">
        <f t="shared" si="0"/>
        <v>0</v>
      </c>
      <c r="H11" s="253"/>
      <c r="I11" s="76"/>
      <c r="J11" s="76"/>
      <c r="K11" s="76"/>
      <c r="L11" s="76"/>
      <c r="M11" s="76"/>
      <c r="N11" s="76"/>
      <c r="O11" s="76"/>
      <c r="P11" s="76"/>
      <c r="Q11" s="76"/>
      <c r="R11" s="76"/>
      <c r="S11" s="76"/>
      <c r="T11" s="76"/>
      <c r="U11" s="76"/>
      <c r="V11" s="76"/>
    </row>
    <row r="12" spans="2:22" ht="15" customHeight="1">
      <c r="B12" s="111"/>
      <c r="D12" s="119"/>
      <c r="E12" s="114" t="s">
        <v>1283</v>
      </c>
      <c r="F12" s="340"/>
      <c r="G12" s="256">
        <f t="shared" si="0"/>
        <v>0</v>
      </c>
      <c r="H12" s="253"/>
      <c r="I12" s="76"/>
      <c r="J12" s="76"/>
      <c r="K12" s="76"/>
      <c r="L12" s="76"/>
      <c r="M12" s="76"/>
      <c r="N12" s="76"/>
      <c r="O12" s="76"/>
      <c r="P12" s="76"/>
      <c r="Q12" s="76"/>
      <c r="R12" s="76"/>
      <c r="S12" s="76"/>
      <c r="T12" s="76"/>
      <c r="U12" s="76"/>
      <c r="V12" s="76"/>
    </row>
    <row r="13" spans="2:22" ht="15" customHeight="1">
      <c r="B13" s="111"/>
      <c r="C13" s="122" t="s">
        <v>231</v>
      </c>
      <c r="D13" s="123"/>
      <c r="E13" s="124"/>
      <c r="F13" s="124"/>
      <c r="G13" s="140">
        <f t="shared" si="0"/>
        <v>0</v>
      </c>
      <c r="H13" s="126">
        <f t="shared" ref="H13:V13" si="5">SUM(H14,H15,H16)</f>
        <v>0</v>
      </c>
      <c r="I13" s="141">
        <f t="shared" si="5"/>
        <v>0</v>
      </c>
      <c r="J13" s="141">
        <f t="shared" si="5"/>
        <v>0</v>
      </c>
      <c r="K13" s="141">
        <f t="shared" si="5"/>
        <v>0</v>
      </c>
      <c r="L13" s="141">
        <f t="shared" si="5"/>
        <v>0</v>
      </c>
      <c r="M13" s="141">
        <f t="shared" si="5"/>
        <v>0</v>
      </c>
      <c r="N13" s="141">
        <f t="shared" si="5"/>
        <v>0</v>
      </c>
      <c r="O13" s="141">
        <f t="shared" si="5"/>
        <v>0</v>
      </c>
      <c r="P13" s="141">
        <f t="shared" si="5"/>
        <v>0</v>
      </c>
      <c r="Q13" s="141">
        <f t="shared" si="5"/>
        <v>0</v>
      </c>
      <c r="R13" s="141">
        <f t="shared" si="5"/>
        <v>0</v>
      </c>
      <c r="S13" s="141">
        <f t="shared" si="5"/>
        <v>0</v>
      </c>
      <c r="T13" s="141">
        <f t="shared" si="5"/>
        <v>0</v>
      </c>
      <c r="U13" s="141">
        <f t="shared" si="5"/>
        <v>0</v>
      </c>
      <c r="V13" s="141">
        <f t="shared" si="5"/>
        <v>0</v>
      </c>
    </row>
    <row r="14" spans="2:22" ht="15" customHeight="1">
      <c r="B14" s="111"/>
      <c r="C14" s="127"/>
      <c r="D14" s="120" t="s">
        <v>854</v>
      </c>
      <c r="E14" s="129"/>
      <c r="F14" s="129"/>
      <c r="G14" s="256">
        <f t="shared" si="0"/>
        <v>0</v>
      </c>
      <c r="H14" s="253"/>
      <c r="I14" s="76"/>
      <c r="J14" s="76"/>
      <c r="K14" s="76"/>
      <c r="L14" s="76"/>
      <c r="M14" s="76"/>
      <c r="N14" s="76"/>
      <c r="O14" s="76"/>
      <c r="P14" s="76"/>
      <c r="Q14" s="76"/>
      <c r="R14" s="76"/>
      <c r="S14" s="76"/>
      <c r="T14" s="76"/>
      <c r="U14" s="76"/>
      <c r="V14" s="76"/>
    </row>
    <row r="15" spans="2:22" ht="15" customHeight="1">
      <c r="B15" s="127"/>
      <c r="C15" s="127"/>
      <c r="D15" s="120" t="s">
        <v>228</v>
      </c>
      <c r="E15" s="129"/>
      <c r="F15" s="129"/>
      <c r="G15" s="256">
        <f t="shared" si="0"/>
        <v>0</v>
      </c>
      <c r="H15" s="253"/>
      <c r="I15" s="76"/>
      <c r="J15" s="76"/>
      <c r="K15" s="76"/>
      <c r="L15" s="76"/>
      <c r="M15" s="76"/>
      <c r="N15" s="76"/>
      <c r="O15" s="76"/>
      <c r="P15" s="76"/>
      <c r="Q15" s="76"/>
      <c r="R15" s="76"/>
      <c r="S15" s="76"/>
      <c r="T15" s="76"/>
      <c r="U15" s="76"/>
      <c r="V15" s="76"/>
    </row>
    <row r="16" spans="2:22" ht="15" customHeight="1">
      <c r="B16" s="127"/>
      <c r="C16" s="127"/>
      <c r="D16" s="266"/>
      <c r="E16" s="139"/>
      <c r="F16" s="139"/>
      <c r="G16" s="257">
        <f t="shared" si="0"/>
        <v>0</v>
      </c>
      <c r="H16" s="253"/>
      <c r="I16" s="76"/>
      <c r="J16" s="76"/>
      <c r="K16" s="76"/>
      <c r="L16" s="76"/>
      <c r="M16" s="76"/>
      <c r="N16" s="76"/>
      <c r="O16" s="76"/>
      <c r="P16" s="76"/>
      <c r="Q16" s="76"/>
      <c r="R16" s="76"/>
      <c r="S16" s="76"/>
      <c r="T16" s="76"/>
      <c r="U16" s="76"/>
      <c r="V16" s="76"/>
    </row>
    <row r="17" spans="2:22" ht="15" customHeight="1">
      <c r="B17" s="107" t="s">
        <v>1217</v>
      </c>
      <c r="C17" s="151"/>
      <c r="D17" s="151"/>
      <c r="E17" s="151"/>
      <c r="F17" s="151"/>
      <c r="G17" s="255">
        <f t="shared" si="0"/>
        <v>0</v>
      </c>
      <c r="H17" s="131">
        <f t="shared" ref="H17:V17" si="6">SUM(H18:H24)</f>
        <v>0</v>
      </c>
      <c r="I17" s="170">
        <f t="shared" si="6"/>
        <v>0</v>
      </c>
      <c r="J17" s="170">
        <f t="shared" si="6"/>
        <v>0</v>
      </c>
      <c r="K17" s="170">
        <f t="shared" si="6"/>
        <v>0</v>
      </c>
      <c r="L17" s="170">
        <f t="shared" si="6"/>
        <v>0</v>
      </c>
      <c r="M17" s="170">
        <f t="shared" si="6"/>
        <v>0</v>
      </c>
      <c r="N17" s="170">
        <f t="shared" si="6"/>
        <v>0</v>
      </c>
      <c r="O17" s="170">
        <f t="shared" si="6"/>
        <v>0</v>
      </c>
      <c r="P17" s="170">
        <f t="shared" si="6"/>
        <v>0</v>
      </c>
      <c r="Q17" s="170">
        <f t="shared" si="6"/>
        <v>0</v>
      </c>
      <c r="R17" s="170">
        <f t="shared" si="6"/>
        <v>0</v>
      </c>
      <c r="S17" s="170">
        <f t="shared" si="6"/>
        <v>0</v>
      </c>
      <c r="T17" s="170">
        <f t="shared" si="6"/>
        <v>0</v>
      </c>
      <c r="U17" s="170">
        <f t="shared" si="6"/>
        <v>0</v>
      </c>
      <c r="V17" s="170">
        <f t="shared" si="6"/>
        <v>0</v>
      </c>
    </row>
    <row r="18" spans="2:22" ht="15" customHeight="1">
      <c r="B18" s="111" t="s">
        <v>0</v>
      </c>
      <c r="C18" s="163" t="s">
        <v>1189</v>
      </c>
      <c r="D18" s="144"/>
      <c r="E18" s="144"/>
      <c r="F18" s="144"/>
      <c r="G18" s="140">
        <f t="shared" si="0"/>
        <v>0</v>
      </c>
      <c r="H18" s="250"/>
      <c r="I18" s="80"/>
      <c r="J18" s="80"/>
      <c r="K18" s="80"/>
      <c r="L18" s="80"/>
      <c r="M18" s="80"/>
      <c r="N18" s="80"/>
      <c r="O18" s="80"/>
      <c r="P18" s="80"/>
      <c r="Q18" s="80"/>
      <c r="R18" s="80"/>
      <c r="S18" s="80"/>
      <c r="T18" s="80"/>
      <c r="U18" s="80"/>
      <c r="V18" s="80"/>
    </row>
    <row r="19" spans="2:22" ht="15" customHeight="1">
      <c r="B19" s="111"/>
      <c r="C19" s="174" t="s">
        <v>1190</v>
      </c>
      <c r="D19" s="115"/>
      <c r="E19" s="115"/>
      <c r="F19" s="115"/>
      <c r="G19" s="146">
        <f t="shared" si="0"/>
        <v>0</v>
      </c>
      <c r="H19" s="253"/>
      <c r="I19" s="76"/>
      <c r="J19" s="76"/>
      <c r="K19" s="76"/>
      <c r="L19" s="76"/>
      <c r="M19" s="76"/>
      <c r="N19" s="76"/>
      <c r="O19" s="76"/>
      <c r="P19" s="76"/>
      <c r="Q19" s="76"/>
      <c r="R19" s="76"/>
      <c r="S19" s="76"/>
      <c r="T19" s="76"/>
      <c r="U19" s="76"/>
      <c r="V19" s="76"/>
    </row>
    <row r="20" spans="2:22" ht="15" customHeight="1">
      <c r="B20" s="111" t="s">
        <v>0</v>
      </c>
      <c r="C20" s="174" t="s">
        <v>1193</v>
      </c>
      <c r="D20" s="115"/>
      <c r="E20" s="115"/>
      <c r="F20" s="115"/>
      <c r="G20" s="146">
        <f t="shared" si="0"/>
        <v>0</v>
      </c>
      <c r="H20" s="253"/>
      <c r="I20" s="76"/>
      <c r="J20" s="76"/>
      <c r="K20" s="76"/>
      <c r="L20" s="76"/>
      <c r="M20" s="76"/>
      <c r="N20" s="76"/>
      <c r="O20" s="76"/>
      <c r="P20" s="76"/>
      <c r="Q20" s="76"/>
      <c r="R20" s="76"/>
      <c r="S20" s="76"/>
      <c r="T20" s="76"/>
      <c r="U20" s="76"/>
      <c r="V20" s="76"/>
    </row>
    <row r="21" spans="2:22" ht="15" customHeight="1">
      <c r="B21" s="111" t="s">
        <v>0</v>
      </c>
      <c r="C21" s="174" t="s">
        <v>1194</v>
      </c>
      <c r="D21" s="115"/>
      <c r="E21" s="115"/>
      <c r="F21" s="115"/>
      <c r="G21" s="146">
        <f t="shared" si="0"/>
        <v>0</v>
      </c>
      <c r="H21" s="253"/>
      <c r="I21" s="76"/>
      <c r="J21" s="76"/>
      <c r="K21" s="76"/>
      <c r="L21" s="76"/>
      <c r="M21" s="76"/>
      <c r="N21" s="76"/>
      <c r="O21" s="76"/>
      <c r="P21" s="76"/>
      <c r="Q21" s="76"/>
      <c r="R21" s="76"/>
      <c r="S21" s="76"/>
      <c r="T21" s="76"/>
      <c r="U21" s="76"/>
      <c r="V21" s="76"/>
    </row>
    <row r="22" spans="2:22" ht="15" customHeight="1">
      <c r="B22" s="111" t="s">
        <v>0</v>
      </c>
      <c r="C22" s="174" t="s">
        <v>1195</v>
      </c>
      <c r="D22" s="115"/>
      <c r="E22" s="115"/>
      <c r="F22" s="115"/>
      <c r="G22" s="146">
        <f t="shared" si="0"/>
        <v>0</v>
      </c>
      <c r="H22" s="253"/>
      <c r="I22" s="76"/>
      <c r="J22" s="76"/>
      <c r="K22" s="76"/>
      <c r="L22" s="76"/>
      <c r="M22" s="76"/>
      <c r="N22" s="76"/>
      <c r="O22" s="76"/>
      <c r="P22" s="76"/>
      <c r="Q22" s="76"/>
      <c r="R22" s="76"/>
      <c r="S22" s="76"/>
      <c r="T22" s="76"/>
      <c r="U22" s="76"/>
      <c r="V22" s="76"/>
    </row>
    <row r="23" spans="2:22" s="223" customFormat="1" ht="15" customHeight="1">
      <c r="B23" s="219"/>
      <c r="C23" s="303" t="s">
        <v>1215</v>
      </c>
      <c r="D23" s="224"/>
      <c r="E23" s="224"/>
      <c r="F23" s="224"/>
      <c r="G23" s="258">
        <f t="shared" si="0"/>
        <v>0</v>
      </c>
      <c r="H23" s="254"/>
      <c r="I23" s="222"/>
      <c r="J23" s="222"/>
      <c r="K23" s="222"/>
      <c r="L23" s="222"/>
      <c r="M23" s="222"/>
      <c r="N23" s="222"/>
      <c r="O23" s="222"/>
      <c r="P23" s="222"/>
      <c r="Q23" s="222"/>
      <c r="R23" s="222"/>
      <c r="S23" s="222"/>
      <c r="T23" s="222"/>
      <c r="U23" s="222"/>
      <c r="V23" s="222"/>
    </row>
    <row r="24" spans="2:22" ht="15" customHeight="1">
      <c r="B24" s="127"/>
      <c r="C24" s="176"/>
      <c r="D24" s="138"/>
      <c r="E24" s="143"/>
      <c r="F24" s="143"/>
      <c r="G24" s="304">
        <f t="shared" si="0"/>
        <v>0</v>
      </c>
      <c r="H24" s="251"/>
      <c r="I24" s="77"/>
      <c r="J24" s="77"/>
      <c r="K24" s="77"/>
      <c r="L24" s="77"/>
      <c r="M24" s="77"/>
      <c r="N24" s="77"/>
      <c r="O24" s="77"/>
      <c r="P24" s="77"/>
      <c r="Q24" s="77"/>
      <c r="R24" s="77"/>
      <c r="S24" s="77"/>
      <c r="T24" s="77"/>
      <c r="U24" s="77"/>
      <c r="V24" s="77"/>
    </row>
    <row r="25" spans="2:22" ht="15" customHeight="1">
      <c r="B25" s="150" t="s">
        <v>12</v>
      </c>
      <c r="C25" s="151"/>
      <c r="D25" s="151"/>
      <c r="E25" s="151"/>
      <c r="F25" s="151"/>
      <c r="G25" s="255">
        <f t="shared" si="0"/>
        <v>0</v>
      </c>
      <c r="H25" s="131">
        <f t="shared" ref="H25:V25" si="7">H5-H17</f>
        <v>0</v>
      </c>
      <c r="I25" s="170">
        <f t="shared" si="7"/>
        <v>0</v>
      </c>
      <c r="J25" s="170">
        <f t="shared" si="7"/>
        <v>0</v>
      </c>
      <c r="K25" s="170">
        <f t="shared" si="7"/>
        <v>0</v>
      </c>
      <c r="L25" s="170">
        <f t="shared" si="7"/>
        <v>0</v>
      </c>
      <c r="M25" s="170">
        <f t="shared" si="7"/>
        <v>0</v>
      </c>
      <c r="N25" s="170">
        <f t="shared" si="7"/>
        <v>0</v>
      </c>
      <c r="O25" s="170">
        <f t="shared" si="7"/>
        <v>0</v>
      </c>
      <c r="P25" s="170">
        <f t="shared" si="7"/>
        <v>0</v>
      </c>
      <c r="Q25" s="170">
        <f t="shared" si="7"/>
        <v>0</v>
      </c>
      <c r="R25" s="170">
        <f t="shared" si="7"/>
        <v>0</v>
      </c>
      <c r="S25" s="170">
        <f t="shared" si="7"/>
        <v>0</v>
      </c>
      <c r="T25" s="170">
        <f t="shared" si="7"/>
        <v>0</v>
      </c>
      <c r="U25" s="170">
        <f t="shared" si="7"/>
        <v>0</v>
      </c>
      <c r="V25" s="170">
        <f t="shared" si="7"/>
        <v>0</v>
      </c>
    </row>
    <row r="26" spans="2:22" ht="15" customHeight="1">
      <c r="B26" s="152" t="s">
        <v>38</v>
      </c>
      <c r="C26" s="153"/>
      <c r="D26" s="153"/>
      <c r="E26" s="150"/>
      <c r="F26" s="151"/>
      <c r="G26" s="255">
        <f t="shared" si="0"/>
        <v>0</v>
      </c>
      <c r="H26" s="131">
        <f t="shared" ref="H26:V26" si="8">H27-H29</f>
        <v>0</v>
      </c>
      <c r="I26" s="170">
        <f t="shared" si="8"/>
        <v>0</v>
      </c>
      <c r="J26" s="170">
        <f t="shared" si="8"/>
        <v>0</v>
      </c>
      <c r="K26" s="170">
        <f t="shared" si="8"/>
        <v>0</v>
      </c>
      <c r="L26" s="170">
        <f t="shared" si="8"/>
        <v>0</v>
      </c>
      <c r="M26" s="170">
        <f t="shared" si="8"/>
        <v>0</v>
      </c>
      <c r="N26" s="170">
        <f t="shared" si="8"/>
        <v>0</v>
      </c>
      <c r="O26" s="170">
        <f t="shared" si="8"/>
        <v>0</v>
      </c>
      <c r="P26" s="170">
        <f t="shared" si="8"/>
        <v>0</v>
      </c>
      <c r="Q26" s="170">
        <f t="shared" si="8"/>
        <v>0</v>
      </c>
      <c r="R26" s="170">
        <f t="shared" si="8"/>
        <v>0</v>
      </c>
      <c r="S26" s="170">
        <f t="shared" si="8"/>
        <v>0</v>
      </c>
      <c r="T26" s="170">
        <f t="shared" si="8"/>
        <v>0</v>
      </c>
      <c r="U26" s="170">
        <f t="shared" si="8"/>
        <v>0</v>
      </c>
      <c r="V26" s="170">
        <f t="shared" si="8"/>
        <v>0</v>
      </c>
    </row>
    <row r="27" spans="2:22" ht="15" customHeight="1">
      <c r="B27" s="111"/>
      <c r="C27" s="122" t="s">
        <v>39</v>
      </c>
      <c r="D27" s="112"/>
      <c r="E27" s="112"/>
      <c r="F27" s="112"/>
      <c r="G27" s="140">
        <f t="shared" si="0"/>
        <v>0</v>
      </c>
      <c r="H27" s="126">
        <f t="shared" ref="H27:V27" si="9">SUM(H28)</f>
        <v>0</v>
      </c>
      <c r="I27" s="141">
        <f t="shared" si="9"/>
        <v>0</v>
      </c>
      <c r="J27" s="141">
        <f t="shared" si="9"/>
        <v>0</v>
      </c>
      <c r="K27" s="141">
        <f t="shared" si="9"/>
        <v>0</v>
      </c>
      <c r="L27" s="141">
        <f t="shared" si="9"/>
        <v>0</v>
      </c>
      <c r="M27" s="141">
        <f t="shared" si="9"/>
        <v>0</v>
      </c>
      <c r="N27" s="141">
        <f t="shared" si="9"/>
        <v>0</v>
      </c>
      <c r="O27" s="141">
        <f t="shared" si="9"/>
        <v>0</v>
      </c>
      <c r="P27" s="141">
        <f t="shared" si="9"/>
        <v>0</v>
      </c>
      <c r="Q27" s="141">
        <f t="shared" si="9"/>
        <v>0</v>
      </c>
      <c r="R27" s="141">
        <f t="shared" si="9"/>
        <v>0</v>
      </c>
      <c r="S27" s="141">
        <f t="shared" si="9"/>
        <v>0</v>
      </c>
      <c r="T27" s="141">
        <f t="shared" si="9"/>
        <v>0</v>
      </c>
      <c r="U27" s="141">
        <f t="shared" si="9"/>
        <v>0</v>
      </c>
      <c r="V27" s="141">
        <f t="shared" si="9"/>
        <v>0</v>
      </c>
    </row>
    <row r="28" spans="2:22" ht="15" customHeight="1">
      <c r="B28" s="111"/>
      <c r="C28" s="133"/>
      <c r="D28" s="266"/>
      <c r="E28" s="139"/>
      <c r="F28" s="139"/>
      <c r="G28" s="259">
        <f t="shared" si="0"/>
        <v>0</v>
      </c>
      <c r="H28" s="265"/>
      <c r="I28" s="78"/>
      <c r="J28" s="78"/>
      <c r="K28" s="78"/>
      <c r="L28" s="78"/>
      <c r="M28" s="78"/>
      <c r="N28" s="78"/>
      <c r="O28" s="78"/>
      <c r="P28" s="78"/>
      <c r="Q28" s="78"/>
      <c r="R28" s="78"/>
      <c r="S28" s="78"/>
      <c r="T28" s="78"/>
      <c r="U28" s="78"/>
      <c r="V28" s="78"/>
    </row>
    <row r="29" spans="2:22" ht="15" customHeight="1">
      <c r="B29" s="111"/>
      <c r="C29" s="122" t="s">
        <v>40</v>
      </c>
      <c r="D29" s="112"/>
      <c r="E29" s="112"/>
      <c r="F29" s="112"/>
      <c r="G29" s="260">
        <f t="shared" si="0"/>
        <v>0</v>
      </c>
      <c r="H29" s="126">
        <f t="shared" ref="H29:V29" si="10">SUM(H30:H31)</f>
        <v>0</v>
      </c>
      <c r="I29" s="141">
        <f t="shared" si="10"/>
        <v>0</v>
      </c>
      <c r="J29" s="141">
        <f t="shared" si="10"/>
        <v>0</v>
      </c>
      <c r="K29" s="141">
        <f t="shared" si="10"/>
        <v>0</v>
      </c>
      <c r="L29" s="141">
        <f t="shared" si="10"/>
        <v>0</v>
      </c>
      <c r="M29" s="141">
        <f t="shared" si="10"/>
        <v>0</v>
      </c>
      <c r="N29" s="141">
        <f t="shared" si="10"/>
        <v>0</v>
      </c>
      <c r="O29" s="141">
        <f t="shared" si="10"/>
        <v>0</v>
      </c>
      <c r="P29" s="141">
        <f t="shared" si="10"/>
        <v>0</v>
      </c>
      <c r="Q29" s="141">
        <f t="shared" si="10"/>
        <v>0</v>
      </c>
      <c r="R29" s="141">
        <f t="shared" si="10"/>
        <v>0</v>
      </c>
      <c r="S29" s="141">
        <f t="shared" si="10"/>
        <v>0</v>
      </c>
      <c r="T29" s="141">
        <f t="shared" si="10"/>
        <v>0</v>
      </c>
      <c r="U29" s="141">
        <f t="shared" si="10"/>
        <v>0</v>
      </c>
      <c r="V29" s="141">
        <f t="shared" si="10"/>
        <v>0</v>
      </c>
    </row>
    <row r="30" spans="2:22" ht="15" customHeight="1">
      <c r="B30" s="111"/>
      <c r="C30" s="127"/>
      <c r="D30" s="128" t="s">
        <v>41</v>
      </c>
      <c r="E30" s="115"/>
      <c r="F30" s="115"/>
      <c r="G30" s="146">
        <f t="shared" si="0"/>
        <v>0</v>
      </c>
      <c r="H30" s="253"/>
      <c r="I30" s="76"/>
      <c r="J30" s="76"/>
      <c r="K30" s="76"/>
      <c r="L30" s="76"/>
      <c r="M30" s="76"/>
      <c r="N30" s="76"/>
      <c r="O30" s="76"/>
      <c r="P30" s="76"/>
      <c r="Q30" s="76"/>
      <c r="R30" s="76"/>
      <c r="S30" s="76"/>
      <c r="T30" s="76"/>
      <c r="U30" s="76"/>
      <c r="V30" s="76"/>
    </row>
    <row r="31" spans="2:22" ht="15" customHeight="1">
      <c r="B31" s="155"/>
      <c r="C31" s="133"/>
      <c r="D31" s="266"/>
      <c r="E31" s="139"/>
      <c r="F31" s="139"/>
      <c r="G31" s="259">
        <f t="shared" si="0"/>
        <v>0</v>
      </c>
      <c r="H31" s="265"/>
      <c r="I31" s="78"/>
      <c r="J31" s="78"/>
      <c r="K31" s="78"/>
      <c r="L31" s="78"/>
      <c r="M31" s="78"/>
      <c r="N31" s="78"/>
      <c r="O31" s="78"/>
      <c r="P31" s="78"/>
      <c r="Q31" s="78"/>
      <c r="R31" s="78"/>
      <c r="S31" s="78"/>
      <c r="T31" s="78"/>
      <c r="U31" s="78"/>
      <c r="V31" s="78"/>
    </row>
    <row r="32" spans="2:22" ht="15" customHeight="1">
      <c r="B32" s="150" t="s">
        <v>13</v>
      </c>
      <c r="C32" s="151"/>
      <c r="D32" s="151"/>
      <c r="E32" s="151"/>
      <c r="F32" s="151"/>
      <c r="G32" s="255">
        <f t="shared" si="0"/>
        <v>0</v>
      </c>
      <c r="H32" s="131">
        <f t="shared" ref="H32:V32" si="11">SUM(H25:H26)</f>
        <v>0</v>
      </c>
      <c r="I32" s="170">
        <f t="shared" si="11"/>
        <v>0</v>
      </c>
      <c r="J32" s="170">
        <f t="shared" si="11"/>
        <v>0</v>
      </c>
      <c r="K32" s="170">
        <f t="shared" si="11"/>
        <v>0</v>
      </c>
      <c r="L32" s="170">
        <f t="shared" si="11"/>
        <v>0</v>
      </c>
      <c r="M32" s="170">
        <f t="shared" si="11"/>
        <v>0</v>
      </c>
      <c r="N32" s="170">
        <f t="shared" si="11"/>
        <v>0</v>
      </c>
      <c r="O32" s="170">
        <f t="shared" si="11"/>
        <v>0</v>
      </c>
      <c r="P32" s="170">
        <f t="shared" si="11"/>
        <v>0</v>
      </c>
      <c r="Q32" s="170">
        <f t="shared" si="11"/>
        <v>0</v>
      </c>
      <c r="R32" s="170">
        <f t="shared" si="11"/>
        <v>0</v>
      </c>
      <c r="S32" s="170">
        <f t="shared" si="11"/>
        <v>0</v>
      </c>
      <c r="T32" s="170">
        <f t="shared" si="11"/>
        <v>0</v>
      </c>
      <c r="U32" s="170">
        <f t="shared" si="11"/>
        <v>0</v>
      </c>
      <c r="V32" s="170">
        <f t="shared" si="11"/>
        <v>0</v>
      </c>
    </row>
    <row r="33" spans="2:22" ht="15" customHeight="1">
      <c r="B33" s="147" t="s">
        <v>42</v>
      </c>
      <c r="C33" s="148"/>
      <c r="D33" s="148"/>
      <c r="E33" s="148"/>
      <c r="F33" s="148"/>
      <c r="G33" s="259">
        <f t="shared" si="0"/>
        <v>0</v>
      </c>
      <c r="H33" s="253"/>
      <c r="I33" s="76"/>
      <c r="J33" s="76"/>
      <c r="K33" s="76"/>
      <c r="L33" s="76"/>
      <c r="M33" s="76"/>
      <c r="N33" s="76"/>
      <c r="O33" s="76"/>
      <c r="P33" s="76"/>
      <c r="Q33" s="76"/>
      <c r="R33" s="76"/>
      <c r="S33" s="76"/>
      <c r="T33" s="76"/>
      <c r="U33" s="76"/>
      <c r="V33" s="76"/>
    </row>
    <row r="34" spans="2:22" ht="15" customHeight="1" thickBot="1">
      <c r="B34" s="150" t="s">
        <v>14</v>
      </c>
      <c r="C34" s="151"/>
      <c r="D34" s="151"/>
      <c r="E34" s="151"/>
      <c r="F34" s="151"/>
      <c r="G34" s="261">
        <f t="shared" si="0"/>
        <v>0</v>
      </c>
      <c r="H34" s="131">
        <f t="shared" ref="H34:V34" si="12">H32-H33</f>
        <v>0</v>
      </c>
      <c r="I34" s="170">
        <f t="shared" si="12"/>
        <v>0</v>
      </c>
      <c r="J34" s="170">
        <f t="shared" si="12"/>
        <v>0</v>
      </c>
      <c r="K34" s="170">
        <f t="shared" si="12"/>
        <v>0</v>
      </c>
      <c r="L34" s="170">
        <f t="shared" si="12"/>
        <v>0</v>
      </c>
      <c r="M34" s="170">
        <f t="shared" si="12"/>
        <v>0</v>
      </c>
      <c r="N34" s="170">
        <f t="shared" si="12"/>
        <v>0</v>
      </c>
      <c r="O34" s="170">
        <f t="shared" si="12"/>
        <v>0</v>
      </c>
      <c r="P34" s="170">
        <f t="shared" si="12"/>
        <v>0</v>
      </c>
      <c r="Q34" s="170">
        <f t="shared" si="12"/>
        <v>0</v>
      </c>
      <c r="R34" s="170">
        <f t="shared" si="12"/>
        <v>0</v>
      </c>
      <c r="S34" s="170">
        <f t="shared" si="12"/>
        <v>0</v>
      </c>
      <c r="T34" s="170">
        <f t="shared" si="12"/>
        <v>0</v>
      </c>
      <c r="U34" s="170">
        <f t="shared" si="12"/>
        <v>0</v>
      </c>
      <c r="V34" s="170">
        <f t="shared" si="12"/>
        <v>0</v>
      </c>
    </row>
    <row r="36" spans="2:22" ht="15" customHeight="1" thickBot="1">
      <c r="B36" s="100" t="s">
        <v>1213</v>
      </c>
    </row>
    <row r="37" spans="2:22" ht="15" customHeight="1">
      <c r="B37" s="104" t="s">
        <v>1</v>
      </c>
      <c r="C37" s="105"/>
      <c r="D37" s="105"/>
      <c r="E37" s="105"/>
      <c r="F37" s="105"/>
      <c r="G37" s="158" t="s">
        <v>37</v>
      </c>
      <c r="H37" s="245" t="s">
        <v>848</v>
      </c>
      <c r="I37" s="246" t="s">
        <v>849</v>
      </c>
      <c r="J37" s="246" t="s">
        <v>850</v>
      </c>
      <c r="K37" s="246" t="s">
        <v>851</v>
      </c>
      <c r="L37" s="246" t="s">
        <v>852</v>
      </c>
      <c r="M37" s="246" t="s">
        <v>2</v>
      </c>
      <c r="N37" s="246" t="s">
        <v>3</v>
      </c>
      <c r="O37" s="246" t="s">
        <v>4</v>
      </c>
      <c r="P37" s="246" t="s">
        <v>5</v>
      </c>
      <c r="Q37" s="246" t="s">
        <v>6</v>
      </c>
      <c r="R37" s="246" t="s">
        <v>7</v>
      </c>
      <c r="S37" s="246" t="s">
        <v>8</v>
      </c>
      <c r="T37" s="246" t="s">
        <v>9</v>
      </c>
      <c r="U37" s="246" t="s">
        <v>10</v>
      </c>
      <c r="V37" s="246" t="s">
        <v>11</v>
      </c>
    </row>
    <row r="38" spans="2:22" ht="15" customHeight="1">
      <c r="B38" s="107" t="s">
        <v>15</v>
      </c>
      <c r="C38" s="108"/>
      <c r="D38" s="108"/>
      <c r="E38" s="108"/>
      <c r="F38" s="108"/>
      <c r="G38" s="109">
        <f t="shared" ref="G38:G52" si="13">SUM(H38:V38)</f>
        <v>0</v>
      </c>
      <c r="H38" s="131">
        <f t="shared" ref="H38:V38" si="14">SUM(H39:H42)</f>
        <v>0</v>
      </c>
      <c r="I38" s="170">
        <f t="shared" si="14"/>
        <v>0</v>
      </c>
      <c r="J38" s="170">
        <f t="shared" si="14"/>
        <v>0</v>
      </c>
      <c r="K38" s="170">
        <f t="shared" si="14"/>
        <v>0</v>
      </c>
      <c r="L38" s="170">
        <f t="shared" si="14"/>
        <v>0</v>
      </c>
      <c r="M38" s="170">
        <f t="shared" si="14"/>
        <v>0</v>
      </c>
      <c r="N38" s="170">
        <f t="shared" si="14"/>
        <v>0</v>
      </c>
      <c r="O38" s="170">
        <f t="shared" si="14"/>
        <v>0</v>
      </c>
      <c r="P38" s="170">
        <f t="shared" si="14"/>
        <v>0</v>
      </c>
      <c r="Q38" s="170">
        <f t="shared" si="14"/>
        <v>0</v>
      </c>
      <c r="R38" s="170">
        <f t="shared" si="14"/>
        <v>0</v>
      </c>
      <c r="S38" s="170">
        <f t="shared" si="14"/>
        <v>0</v>
      </c>
      <c r="T38" s="170">
        <f t="shared" si="14"/>
        <v>0</v>
      </c>
      <c r="U38" s="170">
        <f t="shared" si="14"/>
        <v>0</v>
      </c>
      <c r="V38" s="170">
        <f t="shared" si="14"/>
        <v>0</v>
      </c>
    </row>
    <row r="39" spans="2:22" ht="15" customHeight="1">
      <c r="B39" s="127"/>
      <c r="C39" s="147" t="s">
        <v>16</v>
      </c>
      <c r="D39" s="148"/>
      <c r="E39" s="148"/>
      <c r="F39" s="148"/>
      <c r="G39" s="149">
        <f t="shared" si="13"/>
        <v>0</v>
      </c>
      <c r="H39" s="247"/>
      <c r="I39" s="79"/>
      <c r="J39" s="79"/>
      <c r="K39" s="79"/>
      <c r="L39" s="79"/>
      <c r="M39" s="79"/>
      <c r="N39" s="79"/>
      <c r="O39" s="79"/>
      <c r="P39" s="79"/>
      <c r="Q39" s="79"/>
      <c r="R39" s="79"/>
      <c r="S39" s="79"/>
      <c r="T39" s="79"/>
      <c r="U39" s="79"/>
      <c r="V39" s="79"/>
    </row>
    <row r="40" spans="2:22" s="223" customFormat="1" ht="15" customHeight="1">
      <c r="B40" s="220"/>
      <c r="C40" s="147" t="s">
        <v>14</v>
      </c>
      <c r="D40" s="225"/>
      <c r="E40" s="225"/>
      <c r="F40" s="225"/>
      <c r="G40" s="149">
        <f t="shared" si="13"/>
        <v>0</v>
      </c>
      <c r="H40" s="248"/>
      <c r="I40" s="226"/>
      <c r="J40" s="226"/>
      <c r="K40" s="226"/>
      <c r="L40" s="226"/>
      <c r="M40" s="226"/>
      <c r="N40" s="226"/>
      <c r="O40" s="226"/>
      <c r="P40" s="226"/>
      <c r="Q40" s="226"/>
      <c r="R40" s="226"/>
      <c r="S40" s="226"/>
      <c r="T40" s="226"/>
      <c r="U40" s="226"/>
      <c r="V40" s="226"/>
    </row>
    <row r="41" spans="2:22" s="223" customFormat="1" ht="15" customHeight="1">
      <c r="B41" s="220"/>
      <c r="C41" s="159"/>
      <c r="D41" s="160"/>
      <c r="E41" s="160"/>
      <c r="F41" s="160"/>
      <c r="G41" s="149">
        <f t="shared" si="13"/>
        <v>0</v>
      </c>
      <c r="H41" s="248"/>
      <c r="I41" s="226"/>
      <c r="J41" s="226"/>
      <c r="K41" s="226"/>
      <c r="L41" s="226"/>
      <c r="M41" s="226"/>
      <c r="N41" s="226"/>
      <c r="O41" s="226"/>
      <c r="P41" s="226"/>
      <c r="Q41" s="226"/>
      <c r="R41" s="226"/>
      <c r="S41" s="226"/>
      <c r="T41" s="226"/>
      <c r="U41" s="226"/>
      <c r="V41" s="226"/>
    </row>
    <row r="42" spans="2:22" s="223" customFormat="1" ht="15" customHeight="1">
      <c r="B42" s="220"/>
      <c r="C42" s="159"/>
      <c r="D42" s="160"/>
      <c r="E42" s="160"/>
      <c r="F42" s="160"/>
      <c r="G42" s="149">
        <f t="shared" si="13"/>
        <v>0</v>
      </c>
      <c r="H42" s="248"/>
      <c r="I42" s="226"/>
      <c r="J42" s="226"/>
      <c r="K42" s="226"/>
      <c r="L42" s="226"/>
      <c r="M42" s="226"/>
      <c r="N42" s="226"/>
      <c r="O42" s="226"/>
      <c r="P42" s="226"/>
      <c r="Q42" s="226"/>
      <c r="R42" s="226"/>
      <c r="S42" s="226"/>
      <c r="T42" s="226"/>
      <c r="U42" s="226"/>
      <c r="V42" s="226"/>
    </row>
    <row r="43" spans="2:22" ht="15" customHeight="1">
      <c r="B43" s="107" t="s">
        <v>17</v>
      </c>
      <c r="C43" s="151"/>
      <c r="D43" s="151"/>
      <c r="E43" s="151"/>
      <c r="F43" s="151"/>
      <c r="G43" s="109">
        <f t="shared" si="13"/>
        <v>0</v>
      </c>
      <c r="H43" s="131">
        <f t="shared" ref="H43:V43" si="15">SUM(H44:H47)</f>
        <v>0</v>
      </c>
      <c r="I43" s="170">
        <f t="shared" si="15"/>
        <v>0</v>
      </c>
      <c r="J43" s="170">
        <f t="shared" si="15"/>
        <v>0</v>
      </c>
      <c r="K43" s="170">
        <f t="shared" si="15"/>
        <v>0</v>
      </c>
      <c r="L43" s="170">
        <f t="shared" si="15"/>
        <v>0</v>
      </c>
      <c r="M43" s="170">
        <f t="shared" si="15"/>
        <v>0</v>
      </c>
      <c r="N43" s="170">
        <f t="shared" si="15"/>
        <v>0</v>
      </c>
      <c r="O43" s="170">
        <f t="shared" si="15"/>
        <v>0</v>
      </c>
      <c r="P43" s="170">
        <f t="shared" si="15"/>
        <v>0</v>
      </c>
      <c r="Q43" s="170">
        <f t="shared" si="15"/>
        <v>0</v>
      </c>
      <c r="R43" s="170">
        <f t="shared" si="15"/>
        <v>0</v>
      </c>
      <c r="S43" s="170">
        <f t="shared" si="15"/>
        <v>0</v>
      </c>
      <c r="T43" s="170">
        <f t="shared" si="15"/>
        <v>0</v>
      </c>
      <c r="U43" s="170">
        <f t="shared" si="15"/>
        <v>0</v>
      </c>
      <c r="V43" s="170">
        <f t="shared" si="15"/>
        <v>0</v>
      </c>
    </row>
    <row r="44" spans="2:22" ht="15" customHeight="1">
      <c r="B44" s="127"/>
      <c r="C44" s="133" t="s">
        <v>1253</v>
      </c>
      <c r="D44" s="156"/>
      <c r="E44" s="156"/>
      <c r="F44" s="156"/>
      <c r="G44" s="149">
        <f t="shared" si="13"/>
        <v>0</v>
      </c>
      <c r="H44" s="247"/>
      <c r="I44" s="79"/>
      <c r="J44" s="79"/>
      <c r="K44" s="79"/>
      <c r="L44" s="79"/>
      <c r="M44" s="79"/>
      <c r="N44" s="79"/>
      <c r="O44" s="79"/>
      <c r="P44" s="79"/>
      <c r="Q44" s="79"/>
      <c r="R44" s="79"/>
      <c r="S44" s="79"/>
      <c r="T44" s="79"/>
      <c r="U44" s="79"/>
      <c r="V44" s="79"/>
    </row>
    <row r="45" spans="2:22" ht="15" customHeight="1">
      <c r="B45" s="127"/>
      <c r="C45" s="147" t="s">
        <v>18</v>
      </c>
      <c r="D45" s="148"/>
      <c r="E45" s="148"/>
      <c r="F45" s="148"/>
      <c r="G45" s="149">
        <f t="shared" si="13"/>
        <v>0</v>
      </c>
      <c r="H45" s="247"/>
      <c r="I45" s="79"/>
      <c r="J45" s="79"/>
      <c r="K45" s="79"/>
      <c r="L45" s="79"/>
      <c r="M45" s="79"/>
      <c r="N45" s="79"/>
      <c r="O45" s="79"/>
      <c r="P45" s="79"/>
      <c r="Q45" s="79"/>
      <c r="R45" s="79"/>
      <c r="S45" s="79"/>
      <c r="T45" s="79"/>
      <c r="U45" s="79"/>
      <c r="V45" s="79"/>
    </row>
    <row r="46" spans="2:22" ht="15" customHeight="1">
      <c r="B46" s="127"/>
      <c r="C46" s="159"/>
      <c r="D46" s="160"/>
      <c r="E46" s="160"/>
      <c r="F46" s="160"/>
      <c r="G46" s="149">
        <f t="shared" si="13"/>
        <v>0</v>
      </c>
      <c r="H46" s="247"/>
      <c r="I46" s="79"/>
      <c r="J46" s="79"/>
      <c r="K46" s="79"/>
      <c r="L46" s="79"/>
      <c r="M46" s="79"/>
      <c r="N46" s="79"/>
      <c r="O46" s="79"/>
      <c r="P46" s="79"/>
      <c r="Q46" s="79"/>
      <c r="R46" s="79"/>
      <c r="S46" s="79"/>
      <c r="T46" s="79"/>
      <c r="U46" s="79"/>
      <c r="V46" s="79"/>
    </row>
    <row r="47" spans="2:22" ht="15" customHeight="1">
      <c r="B47" s="127"/>
      <c r="C47" s="159"/>
      <c r="D47" s="160"/>
      <c r="E47" s="160"/>
      <c r="F47" s="160"/>
      <c r="G47" s="149">
        <f t="shared" si="13"/>
        <v>0</v>
      </c>
      <c r="H47" s="247"/>
      <c r="I47" s="79"/>
      <c r="J47" s="79"/>
      <c r="K47" s="79"/>
      <c r="L47" s="79"/>
      <c r="M47" s="79"/>
      <c r="N47" s="79"/>
      <c r="O47" s="79"/>
      <c r="P47" s="79"/>
      <c r="Q47" s="79"/>
      <c r="R47" s="79"/>
      <c r="S47" s="79"/>
      <c r="T47" s="79"/>
      <c r="U47" s="79"/>
      <c r="V47" s="79"/>
    </row>
    <row r="48" spans="2:22" ht="15" customHeight="1">
      <c r="B48" s="107" t="s">
        <v>19</v>
      </c>
      <c r="C48" s="108"/>
      <c r="D48" s="108"/>
      <c r="E48" s="108"/>
      <c r="F48" s="108"/>
      <c r="G48" s="161">
        <f t="shared" si="13"/>
        <v>0</v>
      </c>
      <c r="H48" s="162">
        <f t="shared" ref="H48:V48" si="16">H38-H43</f>
        <v>0</v>
      </c>
      <c r="I48" s="249">
        <f t="shared" si="16"/>
        <v>0</v>
      </c>
      <c r="J48" s="249">
        <f t="shared" si="16"/>
        <v>0</v>
      </c>
      <c r="K48" s="249">
        <f t="shared" si="16"/>
        <v>0</v>
      </c>
      <c r="L48" s="249">
        <f t="shared" si="16"/>
        <v>0</v>
      </c>
      <c r="M48" s="249">
        <f t="shared" si="16"/>
        <v>0</v>
      </c>
      <c r="N48" s="249">
        <f t="shared" si="16"/>
        <v>0</v>
      </c>
      <c r="O48" s="249">
        <f t="shared" si="16"/>
        <v>0</v>
      </c>
      <c r="P48" s="170">
        <f t="shared" si="16"/>
        <v>0</v>
      </c>
      <c r="Q48" s="170">
        <f t="shared" si="16"/>
        <v>0</v>
      </c>
      <c r="R48" s="170">
        <f t="shared" si="16"/>
        <v>0</v>
      </c>
      <c r="S48" s="170">
        <f t="shared" si="16"/>
        <v>0</v>
      </c>
      <c r="T48" s="170">
        <f t="shared" si="16"/>
        <v>0</v>
      </c>
      <c r="U48" s="170">
        <f t="shared" si="16"/>
        <v>0</v>
      </c>
      <c r="V48" s="170">
        <f t="shared" si="16"/>
        <v>0</v>
      </c>
    </row>
    <row r="49" spans="2:22" ht="15" customHeight="1">
      <c r="B49" s="127"/>
      <c r="C49" s="159"/>
      <c r="D49" s="160"/>
      <c r="E49" s="160"/>
      <c r="F49" s="160"/>
      <c r="G49" s="149">
        <f t="shared" si="13"/>
        <v>0</v>
      </c>
      <c r="H49" s="247"/>
      <c r="I49" s="79"/>
      <c r="J49" s="79"/>
      <c r="K49" s="79"/>
      <c r="L49" s="79"/>
      <c r="M49" s="79"/>
      <c r="N49" s="79"/>
      <c r="O49" s="79"/>
      <c r="P49" s="79"/>
      <c r="Q49" s="79"/>
      <c r="R49" s="79"/>
      <c r="S49" s="79"/>
      <c r="T49" s="79"/>
      <c r="U49" s="79"/>
      <c r="V49" s="79"/>
    </row>
    <row r="50" spans="2:22" ht="15" customHeight="1">
      <c r="B50" s="163" t="s">
        <v>20</v>
      </c>
      <c r="C50" s="164"/>
      <c r="D50" s="144"/>
      <c r="E50" s="144"/>
      <c r="F50" s="144"/>
      <c r="G50" s="125">
        <f t="shared" si="13"/>
        <v>0</v>
      </c>
      <c r="H50" s="250"/>
      <c r="I50" s="80"/>
      <c r="J50" s="80"/>
      <c r="K50" s="80"/>
      <c r="L50" s="80"/>
      <c r="M50" s="80"/>
      <c r="N50" s="80"/>
      <c r="O50" s="80"/>
      <c r="P50" s="76"/>
      <c r="Q50" s="76"/>
      <c r="R50" s="76"/>
      <c r="S50" s="76"/>
      <c r="T50" s="76"/>
      <c r="U50" s="76"/>
      <c r="V50" s="76"/>
    </row>
    <row r="51" spans="2:22" ht="15" customHeight="1">
      <c r="B51" s="127" t="s">
        <v>21</v>
      </c>
      <c r="C51" s="165"/>
      <c r="D51" s="166"/>
      <c r="E51" s="166"/>
      <c r="F51" s="166"/>
      <c r="G51" s="145">
        <f t="shared" si="13"/>
        <v>0</v>
      </c>
      <c r="H51" s="251"/>
      <c r="I51" s="77"/>
      <c r="J51" s="77"/>
      <c r="K51" s="77"/>
      <c r="L51" s="77"/>
      <c r="M51" s="77"/>
      <c r="N51" s="77"/>
      <c r="O51" s="77"/>
      <c r="P51" s="76"/>
      <c r="Q51" s="76"/>
      <c r="R51" s="76"/>
      <c r="S51" s="76"/>
      <c r="T51" s="76"/>
      <c r="U51" s="76"/>
      <c r="V51" s="76"/>
    </row>
    <row r="52" spans="2:22" ht="15" customHeight="1">
      <c r="B52" s="150" t="s">
        <v>22</v>
      </c>
      <c r="C52" s="151"/>
      <c r="D52" s="151"/>
      <c r="E52" s="151"/>
      <c r="F52" s="151"/>
      <c r="G52" s="161">
        <f t="shared" si="13"/>
        <v>0</v>
      </c>
      <c r="H52" s="162">
        <f t="shared" ref="H52:V52" si="17">H48-H50-H51</f>
        <v>0</v>
      </c>
      <c r="I52" s="249">
        <f t="shared" si="17"/>
        <v>0</v>
      </c>
      <c r="J52" s="249">
        <f t="shared" si="17"/>
        <v>0</v>
      </c>
      <c r="K52" s="249">
        <f t="shared" si="17"/>
        <v>0</v>
      </c>
      <c r="L52" s="249">
        <f t="shared" si="17"/>
        <v>0</v>
      </c>
      <c r="M52" s="249">
        <f t="shared" si="17"/>
        <v>0</v>
      </c>
      <c r="N52" s="170">
        <f t="shared" si="17"/>
        <v>0</v>
      </c>
      <c r="O52" s="170">
        <f t="shared" si="17"/>
        <v>0</v>
      </c>
      <c r="P52" s="170">
        <f t="shared" si="17"/>
        <v>0</v>
      </c>
      <c r="Q52" s="170">
        <f t="shared" si="17"/>
        <v>0</v>
      </c>
      <c r="R52" s="170">
        <f t="shared" si="17"/>
        <v>0</v>
      </c>
      <c r="S52" s="170">
        <f t="shared" si="17"/>
        <v>0</v>
      </c>
      <c r="T52" s="170">
        <f t="shared" si="17"/>
        <v>0</v>
      </c>
      <c r="U52" s="170">
        <f t="shared" si="17"/>
        <v>0</v>
      </c>
      <c r="V52" s="170">
        <f t="shared" si="17"/>
        <v>0</v>
      </c>
    </row>
    <row r="53" spans="2:22" ht="15" customHeight="1">
      <c r="B53" s="150" t="s">
        <v>23</v>
      </c>
      <c r="C53" s="151"/>
      <c r="D53" s="151"/>
      <c r="E53" s="151"/>
      <c r="F53" s="151"/>
      <c r="G53" s="167" t="s">
        <v>261</v>
      </c>
      <c r="H53" s="162">
        <f>H52</f>
        <v>0</v>
      </c>
      <c r="I53" s="249">
        <f t="shared" ref="I53:V53" si="18">H53+I52</f>
        <v>0</v>
      </c>
      <c r="J53" s="249">
        <f t="shared" si="18"/>
        <v>0</v>
      </c>
      <c r="K53" s="249">
        <f t="shared" si="18"/>
        <v>0</v>
      </c>
      <c r="L53" s="249">
        <f t="shared" si="18"/>
        <v>0</v>
      </c>
      <c r="M53" s="249">
        <f t="shared" si="18"/>
        <v>0</v>
      </c>
      <c r="N53" s="170">
        <f t="shared" si="18"/>
        <v>0</v>
      </c>
      <c r="O53" s="170">
        <f t="shared" si="18"/>
        <v>0</v>
      </c>
      <c r="P53" s="170">
        <f t="shared" si="18"/>
        <v>0</v>
      </c>
      <c r="Q53" s="170">
        <f t="shared" si="18"/>
        <v>0</v>
      </c>
      <c r="R53" s="170">
        <f t="shared" si="18"/>
        <v>0</v>
      </c>
      <c r="S53" s="170">
        <f t="shared" si="18"/>
        <v>0</v>
      </c>
      <c r="T53" s="170">
        <f t="shared" si="18"/>
        <v>0</v>
      </c>
      <c r="U53" s="170">
        <f t="shared" si="18"/>
        <v>0</v>
      </c>
      <c r="V53" s="170">
        <f t="shared" si="18"/>
        <v>0</v>
      </c>
    </row>
    <row r="54" spans="2:22" ht="15" customHeight="1" thickBot="1">
      <c r="B54" s="150" t="s">
        <v>265</v>
      </c>
      <c r="C54" s="151"/>
      <c r="D54" s="151"/>
      <c r="E54" s="151"/>
      <c r="F54" s="151"/>
      <c r="G54" s="157">
        <f>SUM(H54:V54)</f>
        <v>0</v>
      </c>
      <c r="H54" s="247"/>
      <c r="I54" s="79"/>
      <c r="J54" s="79"/>
      <c r="K54" s="79"/>
      <c r="L54" s="79"/>
      <c r="M54" s="79"/>
      <c r="N54" s="79"/>
      <c r="O54" s="79"/>
      <c r="P54" s="79"/>
      <c r="Q54" s="79"/>
      <c r="R54" s="79"/>
      <c r="S54" s="79"/>
      <c r="T54" s="79"/>
      <c r="U54" s="79"/>
      <c r="V54" s="79"/>
    </row>
    <row r="55" spans="2:22" ht="15" customHeight="1">
      <c r="G55" s="100" t="b">
        <f>AND(H55:V55)</f>
        <v>1</v>
      </c>
      <c r="H55" s="100" t="b">
        <f t="shared" ref="H55:V55" si="19">H53&gt;0-0.01</f>
        <v>1</v>
      </c>
      <c r="I55" s="100" t="b">
        <f t="shared" si="19"/>
        <v>1</v>
      </c>
      <c r="J55" s="100" t="b">
        <f t="shared" si="19"/>
        <v>1</v>
      </c>
      <c r="K55" s="100" t="b">
        <f t="shared" si="19"/>
        <v>1</v>
      </c>
      <c r="L55" s="100" t="b">
        <f t="shared" si="19"/>
        <v>1</v>
      </c>
      <c r="M55" s="100" t="b">
        <f t="shared" si="19"/>
        <v>1</v>
      </c>
      <c r="N55" s="100" t="b">
        <f t="shared" si="19"/>
        <v>1</v>
      </c>
      <c r="O55" s="100" t="b">
        <f t="shared" si="19"/>
        <v>1</v>
      </c>
      <c r="P55" s="100" t="b">
        <f t="shared" si="19"/>
        <v>1</v>
      </c>
      <c r="Q55" s="100" t="b">
        <f t="shared" si="19"/>
        <v>1</v>
      </c>
      <c r="R55" s="100" t="b">
        <f t="shared" si="19"/>
        <v>1</v>
      </c>
      <c r="S55" s="100" t="b">
        <f t="shared" si="19"/>
        <v>1</v>
      </c>
      <c r="T55" s="100" t="b">
        <f t="shared" si="19"/>
        <v>1</v>
      </c>
      <c r="U55" s="100" t="b">
        <f t="shared" si="19"/>
        <v>1</v>
      </c>
      <c r="V55" s="100" t="b">
        <f t="shared" si="19"/>
        <v>1</v>
      </c>
    </row>
    <row r="56" spans="2:22" ht="15" customHeight="1">
      <c r="B56" s="100" t="s">
        <v>1218</v>
      </c>
    </row>
    <row r="57" spans="2:22" ht="15" customHeight="1">
      <c r="B57" s="104" t="s">
        <v>1</v>
      </c>
      <c r="C57" s="168"/>
      <c r="D57" s="168"/>
      <c r="E57" s="168"/>
      <c r="F57" s="168"/>
      <c r="G57" s="169"/>
      <c r="H57" s="106" t="s">
        <v>848</v>
      </c>
      <c r="I57" s="106" t="s">
        <v>849</v>
      </c>
      <c r="J57" s="106" t="s">
        <v>850</v>
      </c>
      <c r="K57" s="106" t="s">
        <v>851</v>
      </c>
      <c r="L57" s="106" t="s">
        <v>852</v>
      </c>
      <c r="M57" s="106" t="s">
        <v>2</v>
      </c>
      <c r="N57" s="106" t="s">
        <v>3</v>
      </c>
      <c r="O57" s="106" t="s">
        <v>4</v>
      </c>
      <c r="P57" s="106" t="s">
        <v>5</v>
      </c>
      <c r="Q57" s="106" t="s">
        <v>6</v>
      </c>
      <c r="R57" s="106" t="s">
        <v>7</v>
      </c>
      <c r="S57" s="106" t="s">
        <v>8</v>
      </c>
      <c r="T57" s="106" t="s">
        <v>9</v>
      </c>
      <c r="U57" s="106" t="s">
        <v>10</v>
      </c>
      <c r="V57" s="106" t="s">
        <v>11</v>
      </c>
    </row>
    <row r="58" spans="2:22" ht="15" customHeight="1">
      <c r="B58" s="107" t="s">
        <v>24</v>
      </c>
      <c r="C58" s="108"/>
      <c r="D58" s="108"/>
      <c r="E58" s="108"/>
      <c r="F58" s="108"/>
      <c r="G58" s="108"/>
      <c r="H58" s="170">
        <f t="shared" ref="H58:V58" si="20">SUM(H59,H63)</f>
        <v>0</v>
      </c>
      <c r="I58" s="132">
        <f t="shared" si="20"/>
        <v>0</v>
      </c>
      <c r="J58" s="132">
        <f t="shared" si="20"/>
        <v>0</v>
      </c>
      <c r="K58" s="132">
        <f t="shared" si="20"/>
        <v>0</v>
      </c>
      <c r="L58" s="132">
        <f t="shared" si="20"/>
        <v>0</v>
      </c>
      <c r="M58" s="132">
        <f t="shared" si="20"/>
        <v>0</v>
      </c>
      <c r="N58" s="132">
        <f t="shared" si="20"/>
        <v>0</v>
      </c>
      <c r="O58" s="132">
        <f t="shared" si="20"/>
        <v>0</v>
      </c>
      <c r="P58" s="132">
        <f t="shared" si="20"/>
        <v>0</v>
      </c>
      <c r="Q58" s="132">
        <f t="shared" si="20"/>
        <v>0</v>
      </c>
      <c r="R58" s="132">
        <f t="shared" si="20"/>
        <v>0</v>
      </c>
      <c r="S58" s="132">
        <f t="shared" si="20"/>
        <v>0</v>
      </c>
      <c r="T58" s="132">
        <f t="shared" si="20"/>
        <v>0</v>
      </c>
      <c r="U58" s="132">
        <f t="shared" si="20"/>
        <v>0</v>
      </c>
      <c r="V58" s="132">
        <f t="shared" si="20"/>
        <v>0</v>
      </c>
    </row>
    <row r="59" spans="2:22" ht="15" customHeight="1">
      <c r="B59" s="127"/>
      <c r="C59" s="122" t="s">
        <v>25</v>
      </c>
      <c r="D59" s="112"/>
      <c r="E59" s="112"/>
      <c r="F59" s="112"/>
      <c r="G59" s="112"/>
      <c r="H59" s="116">
        <f t="shared" ref="H59:V59" si="21">SUM(H60:H62)</f>
        <v>0</v>
      </c>
      <c r="I59" s="116">
        <f t="shared" si="21"/>
        <v>0</v>
      </c>
      <c r="J59" s="116">
        <f t="shared" si="21"/>
        <v>0</v>
      </c>
      <c r="K59" s="116">
        <f t="shared" si="21"/>
        <v>0</v>
      </c>
      <c r="L59" s="116">
        <f t="shared" si="21"/>
        <v>0</v>
      </c>
      <c r="M59" s="116">
        <f t="shared" si="21"/>
        <v>0</v>
      </c>
      <c r="N59" s="116">
        <f t="shared" si="21"/>
        <v>0</v>
      </c>
      <c r="O59" s="116">
        <f t="shared" si="21"/>
        <v>0</v>
      </c>
      <c r="P59" s="116">
        <f t="shared" si="21"/>
        <v>0</v>
      </c>
      <c r="Q59" s="116">
        <f t="shared" si="21"/>
        <v>0</v>
      </c>
      <c r="R59" s="116">
        <f t="shared" si="21"/>
        <v>0</v>
      </c>
      <c r="S59" s="116">
        <f t="shared" si="21"/>
        <v>0</v>
      </c>
      <c r="T59" s="116">
        <f t="shared" si="21"/>
        <v>0</v>
      </c>
      <c r="U59" s="116">
        <f t="shared" si="21"/>
        <v>0</v>
      </c>
      <c r="V59" s="116">
        <f t="shared" si="21"/>
        <v>0</v>
      </c>
    </row>
    <row r="60" spans="2:22" ht="15" customHeight="1">
      <c r="B60" s="127"/>
      <c r="C60" s="136"/>
      <c r="D60" s="128" t="s">
        <v>26</v>
      </c>
      <c r="E60" s="115"/>
      <c r="F60" s="115"/>
      <c r="G60" s="115"/>
      <c r="H60" s="116">
        <f t="shared" ref="H60:V60" si="22">H53-H54</f>
        <v>0</v>
      </c>
      <c r="I60" s="116">
        <f t="shared" si="22"/>
        <v>0</v>
      </c>
      <c r="J60" s="116">
        <f t="shared" si="22"/>
        <v>0</v>
      </c>
      <c r="K60" s="116">
        <f t="shared" si="22"/>
        <v>0</v>
      </c>
      <c r="L60" s="116">
        <f t="shared" si="22"/>
        <v>0</v>
      </c>
      <c r="M60" s="116">
        <f t="shared" si="22"/>
        <v>0</v>
      </c>
      <c r="N60" s="116">
        <f t="shared" si="22"/>
        <v>0</v>
      </c>
      <c r="O60" s="116">
        <f t="shared" si="22"/>
        <v>0</v>
      </c>
      <c r="P60" s="116">
        <f t="shared" si="22"/>
        <v>0</v>
      </c>
      <c r="Q60" s="116">
        <f t="shared" si="22"/>
        <v>0</v>
      </c>
      <c r="R60" s="116">
        <f t="shared" si="22"/>
        <v>0</v>
      </c>
      <c r="S60" s="116">
        <f t="shared" si="22"/>
        <v>0</v>
      </c>
      <c r="T60" s="116">
        <f t="shared" si="22"/>
        <v>0</v>
      </c>
      <c r="U60" s="116">
        <f t="shared" si="22"/>
        <v>0</v>
      </c>
      <c r="V60" s="116">
        <f t="shared" si="22"/>
        <v>0</v>
      </c>
    </row>
    <row r="61" spans="2:22" ht="15" customHeight="1">
      <c r="B61" s="127"/>
      <c r="C61" s="136"/>
      <c r="D61" s="171"/>
      <c r="E61" s="118"/>
      <c r="F61" s="118"/>
      <c r="G61" s="115"/>
      <c r="H61" s="81"/>
      <c r="I61" s="76"/>
      <c r="J61" s="76"/>
      <c r="K61" s="76"/>
      <c r="L61" s="76"/>
      <c r="M61" s="76"/>
      <c r="N61" s="76"/>
      <c r="O61" s="76"/>
      <c r="P61" s="76"/>
      <c r="Q61" s="76"/>
      <c r="R61" s="76"/>
      <c r="S61" s="76"/>
      <c r="T61" s="76"/>
      <c r="U61" s="76"/>
      <c r="V61" s="76"/>
    </row>
    <row r="62" spans="2:22" ht="15" customHeight="1">
      <c r="B62" s="127"/>
      <c r="C62" s="142"/>
      <c r="D62" s="138"/>
      <c r="E62" s="143"/>
      <c r="F62" s="143"/>
      <c r="G62" s="154"/>
      <c r="H62" s="82"/>
      <c r="I62" s="77"/>
      <c r="J62" s="77"/>
      <c r="K62" s="77"/>
      <c r="L62" s="77"/>
      <c r="M62" s="77"/>
      <c r="N62" s="77"/>
      <c r="O62" s="77"/>
      <c r="P62" s="77"/>
      <c r="Q62" s="77"/>
      <c r="R62" s="77"/>
      <c r="S62" s="77"/>
      <c r="T62" s="77"/>
      <c r="U62" s="77"/>
      <c r="V62" s="77"/>
    </row>
    <row r="63" spans="2:22" ht="15" customHeight="1">
      <c r="B63" s="127"/>
      <c r="C63" s="122" t="s">
        <v>27</v>
      </c>
      <c r="D63" s="112"/>
      <c r="E63" s="112"/>
      <c r="F63" s="112"/>
      <c r="G63" s="112"/>
      <c r="H63" s="116">
        <f t="shared" ref="H63:V63" si="23">SUM(H64,H67)</f>
        <v>0</v>
      </c>
      <c r="I63" s="116">
        <f t="shared" si="23"/>
        <v>0</v>
      </c>
      <c r="J63" s="116">
        <f t="shared" si="23"/>
        <v>0</v>
      </c>
      <c r="K63" s="116">
        <f t="shared" si="23"/>
        <v>0</v>
      </c>
      <c r="L63" s="116">
        <f t="shared" si="23"/>
        <v>0</v>
      </c>
      <c r="M63" s="116">
        <f t="shared" si="23"/>
        <v>0</v>
      </c>
      <c r="N63" s="116">
        <f t="shared" si="23"/>
        <v>0</v>
      </c>
      <c r="O63" s="116">
        <f t="shared" si="23"/>
        <v>0</v>
      </c>
      <c r="P63" s="116">
        <f t="shared" si="23"/>
        <v>0</v>
      </c>
      <c r="Q63" s="116">
        <f t="shared" si="23"/>
        <v>0</v>
      </c>
      <c r="R63" s="116">
        <f t="shared" si="23"/>
        <v>0</v>
      </c>
      <c r="S63" s="116">
        <f t="shared" si="23"/>
        <v>0</v>
      </c>
      <c r="T63" s="116">
        <f t="shared" si="23"/>
        <v>0</v>
      </c>
      <c r="U63" s="116">
        <f t="shared" si="23"/>
        <v>0</v>
      </c>
      <c r="V63" s="116">
        <f t="shared" si="23"/>
        <v>0</v>
      </c>
    </row>
    <row r="64" spans="2:22" ht="15" customHeight="1">
      <c r="B64" s="127"/>
      <c r="C64" s="127"/>
      <c r="D64" s="114" t="s">
        <v>28</v>
      </c>
      <c r="E64" s="129"/>
      <c r="F64" s="115"/>
      <c r="G64" s="115"/>
      <c r="H64" s="116">
        <f t="shared" ref="H64:V64" si="24">SUM(H65:H66)</f>
        <v>0</v>
      </c>
      <c r="I64" s="116">
        <f t="shared" si="24"/>
        <v>0</v>
      </c>
      <c r="J64" s="116">
        <f t="shared" si="24"/>
        <v>0</v>
      </c>
      <c r="K64" s="116">
        <f t="shared" si="24"/>
        <v>0</v>
      </c>
      <c r="L64" s="116">
        <f t="shared" si="24"/>
        <v>0</v>
      </c>
      <c r="M64" s="116">
        <f t="shared" si="24"/>
        <v>0</v>
      </c>
      <c r="N64" s="116">
        <f t="shared" si="24"/>
        <v>0</v>
      </c>
      <c r="O64" s="116">
        <f t="shared" si="24"/>
        <v>0</v>
      </c>
      <c r="P64" s="116">
        <f t="shared" si="24"/>
        <v>0</v>
      </c>
      <c r="Q64" s="116">
        <f t="shared" si="24"/>
        <v>0</v>
      </c>
      <c r="R64" s="116">
        <f t="shared" si="24"/>
        <v>0</v>
      </c>
      <c r="S64" s="116">
        <f t="shared" si="24"/>
        <v>0</v>
      </c>
      <c r="T64" s="116">
        <f t="shared" si="24"/>
        <v>0</v>
      </c>
      <c r="U64" s="116">
        <f t="shared" si="24"/>
        <v>0</v>
      </c>
      <c r="V64" s="116">
        <f t="shared" si="24"/>
        <v>0</v>
      </c>
    </row>
    <row r="65" spans="2:22" ht="15" customHeight="1">
      <c r="B65" s="127"/>
      <c r="C65" s="127"/>
      <c r="D65" s="119"/>
      <c r="E65" s="171"/>
      <c r="F65" s="118"/>
      <c r="G65" s="115"/>
      <c r="H65" s="81"/>
      <c r="I65" s="76"/>
      <c r="J65" s="76"/>
      <c r="K65" s="76"/>
      <c r="L65" s="76"/>
      <c r="M65" s="76"/>
      <c r="N65" s="76"/>
      <c r="O65" s="76"/>
      <c r="P65" s="76"/>
      <c r="Q65" s="76"/>
      <c r="R65" s="76"/>
      <c r="S65" s="76"/>
      <c r="T65" s="76"/>
      <c r="U65" s="76"/>
      <c r="V65" s="76"/>
    </row>
    <row r="66" spans="2:22" ht="15" customHeight="1">
      <c r="B66" s="127"/>
      <c r="C66" s="127"/>
      <c r="D66" s="137"/>
      <c r="E66" s="171"/>
      <c r="F66" s="118"/>
      <c r="G66" s="115"/>
      <c r="H66" s="82"/>
      <c r="I66" s="77"/>
      <c r="J66" s="77"/>
      <c r="K66" s="77"/>
      <c r="L66" s="77"/>
      <c r="M66" s="77"/>
      <c r="N66" s="77"/>
      <c r="O66" s="77"/>
      <c r="P66" s="77"/>
      <c r="Q66" s="77"/>
      <c r="R66" s="77"/>
      <c r="S66" s="77"/>
      <c r="T66" s="77"/>
      <c r="U66" s="77"/>
      <c r="V66" s="77"/>
    </row>
    <row r="67" spans="2:22" ht="15" customHeight="1">
      <c r="B67" s="127"/>
      <c r="C67" s="127"/>
      <c r="D67" s="114" t="s">
        <v>29</v>
      </c>
      <c r="E67" s="129"/>
      <c r="F67" s="115"/>
      <c r="G67" s="115"/>
      <c r="H67" s="116">
        <f t="shared" ref="H67:V67" si="25">SUM(H68:H69)</f>
        <v>0</v>
      </c>
      <c r="I67" s="116">
        <f t="shared" si="25"/>
        <v>0</v>
      </c>
      <c r="J67" s="116">
        <f t="shared" si="25"/>
        <v>0</v>
      </c>
      <c r="K67" s="116">
        <f t="shared" si="25"/>
        <v>0</v>
      </c>
      <c r="L67" s="116">
        <f t="shared" si="25"/>
        <v>0</v>
      </c>
      <c r="M67" s="116">
        <f t="shared" si="25"/>
        <v>0</v>
      </c>
      <c r="N67" s="116">
        <f t="shared" si="25"/>
        <v>0</v>
      </c>
      <c r="O67" s="116">
        <f t="shared" si="25"/>
        <v>0</v>
      </c>
      <c r="P67" s="116">
        <f t="shared" si="25"/>
        <v>0</v>
      </c>
      <c r="Q67" s="116">
        <f t="shared" si="25"/>
        <v>0</v>
      </c>
      <c r="R67" s="116">
        <f t="shared" si="25"/>
        <v>0</v>
      </c>
      <c r="S67" s="116">
        <f t="shared" si="25"/>
        <v>0</v>
      </c>
      <c r="T67" s="116">
        <f t="shared" si="25"/>
        <v>0</v>
      </c>
      <c r="U67" s="116">
        <f t="shared" si="25"/>
        <v>0</v>
      </c>
      <c r="V67" s="116">
        <f t="shared" si="25"/>
        <v>0</v>
      </c>
    </row>
    <row r="68" spans="2:22" ht="15" customHeight="1">
      <c r="B68" s="127"/>
      <c r="C68" s="127"/>
      <c r="D68" s="117"/>
      <c r="E68" s="171"/>
      <c r="F68" s="118"/>
      <c r="G68" s="115"/>
      <c r="H68" s="81"/>
      <c r="I68" s="76"/>
      <c r="J68" s="76"/>
      <c r="K68" s="76"/>
      <c r="L68" s="76"/>
      <c r="M68" s="76"/>
      <c r="N68" s="76"/>
      <c r="O68" s="76"/>
      <c r="P68" s="76"/>
      <c r="Q68" s="76"/>
      <c r="R68" s="76"/>
      <c r="S68" s="76"/>
      <c r="T68" s="76"/>
      <c r="U68" s="76"/>
      <c r="V68" s="76"/>
    </row>
    <row r="69" spans="2:22" ht="15" customHeight="1">
      <c r="B69" s="127"/>
      <c r="C69" s="133"/>
      <c r="D69" s="172"/>
      <c r="E69" s="173"/>
      <c r="F69" s="143"/>
      <c r="G69" s="154"/>
      <c r="H69" s="82"/>
      <c r="I69" s="77"/>
      <c r="J69" s="77"/>
      <c r="K69" s="77"/>
      <c r="L69" s="77"/>
      <c r="M69" s="77"/>
      <c r="N69" s="77"/>
      <c r="O69" s="77"/>
      <c r="P69" s="77"/>
      <c r="Q69" s="77"/>
      <c r="R69" s="77"/>
      <c r="S69" s="77"/>
      <c r="T69" s="77"/>
      <c r="U69" s="77"/>
      <c r="V69" s="77"/>
    </row>
    <row r="70" spans="2:22" ht="15" customHeight="1">
      <c r="B70" s="107" t="s">
        <v>30</v>
      </c>
      <c r="C70" s="108"/>
      <c r="D70" s="108"/>
      <c r="E70" s="108"/>
      <c r="F70" s="108"/>
      <c r="G70" s="108"/>
      <c r="H70" s="170">
        <f t="shared" ref="H70:V70" si="26">SUM(H71,H74)</f>
        <v>0</v>
      </c>
      <c r="I70" s="132">
        <f t="shared" si="26"/>
        <v>0</v>
      </c>
      <c r="J70" s="132">
        <f t="shared" si="26"/>
        <v>0</v>
      </c>
      <c r="K70" s="132">
        <f t="shared" si="26"/>
        <v>0</v>
      </c>
      <c r="L70" s="132">
        <f t="shared" si="26"/>
        <v>0</v>
      </c>
      <c r="M70" s="132">
        <f t="shared" si="26"/>
        <v>0</v>
      </c>
      <c r="N70" s="132">
        <f t="shared" si="26"/>
        <v>0</v>
      </c>
      <c r="O70" s="132">
        <f t="shared" si="26"/>
        <v>0</v>
      </c>
      <c r="P70" s="132">
        <f t="shared" si="26"/>
        <v>0</v>
      </c>
      <c r="Q70" s="132">
        <f t="shared" si="26"/>
        <v>0</v>
      </c>
      <c r="R70" s="132">
        <f t="shared" si="26"/>
        <v>0</v>
      </c>
      <c r="S70" s="132">
        <f t="shared" si="26"/>
        <v>0</v>
      </c>
      <c r="T70" s="132">
        <f t="shared" si="26"/>
        <v>0</v>
      </c>
      <c r="U70" s="132">
        <f t="shared" si="26"/>
        <v>0</v>
      </c>
      <c r="V70" s="132">
        <f t="shared" si="26"/>
        <v>0</v>
      </c>
    </row>
    <row r="71" spans="2:22" ht="15" customHeight="1">
      <c r="B71" s="127"/>
      <c r="C71" s="122" t="s">
        <v>31</v>
      </c>
      <c r="D71" s="112"/>
      <c r="E71" s="112"/>
      <c r="F71" s="112"/>
      <c r="G71" s="112"/>
      <c r="H71" s="116">
        <f t="shared" ref="H71:V71" si="27">SUM(H72:H73)</f>
        <v>0</v>
      </c>
      <c r="I71" s="116">
        <f t="shared" si="27"/>
        <v>0</v>
      </c>
      <c r="J71" s="116">
        <f t="shared" si="27"/>
        <v>0</v>
      </c>
      <c r="K71" s="116">
        <f t="shared" si="27"/>
        <v>0</v>
      </c>
      <c r="L71" s="116">
        <f t="shared" si="27"/>
        <v>0</v>
      </c>
      <c r="M71" s="116">
        <f t="shared" si="27"/>
        <v>0</v>
      </c>
      <c r="N71" s="116">
        <f t="shared" si="27"/>
        <v>0</v>
      </c>
      <c r="O71" s="116">
        <f t="shared" si="27"/>
        <v>0</v>
      </c>
      <c r="P71" s="116">
        <f t="shared" si="27"/>
        <v>0</v>
      </c>
      <c r="Q71" s="116">
        <f t="shared" si="27"/>
        <v>0</v>
      </c>
      <c r="R71" s="116">
        <f t="shared" si="27"/>
        <v>0</v>
      </c>
      <c r="S71" s="116">
        <f t="shared" si="27"/>
        <v>0</v>
      </c>
      <c r="T71" s="116">
        <f t="shared" si="27"/>
        <v>0</v>
      </c>
      <c r="U71" s="116">
        <f t="shared" si="27"/>
        <v>0</v>
      </c>
      <c r="V71" s="116">
        <f t="shared" si="27"/>
        <v>0</v>
      </c>
    </row>
    <row r="72" spans="2:22" ht="15" customHeight="1">
      <c r="B72" s="127"/>
      <c r="C72" s="127"/>
      <c r="D72" s="171"/>
      <c r="E72" s="118"/>
      <c r="F72" s="118"/>
      <c r="G72" s="115"/>
      <c r="H72" s="81"/>
      <c r="I72" s="76"/>
      <c r="J72" s="76"/>
      <c r="K72" s="76"/>
      <c r="L72" s="76"/>
      <c r="M72" s="76"/>
      <c r="N72" s="76"/>
      <c r="O72" s="76"/>
      <c r="P72" s="76"/>
      <c r="Q72" s="76"/>
      <c r="R72" s="76"/>
      <c r="S72" s="76"/>
      <c r="T72" s="76"/>
      <c r="U72" s="76"/>
      <c r="V72" s="76"/>
    </row>
    <row r="73" spans="2:22" ht="15" customHeight="1">
      <c r="B73" s="127"/>
      <c r="C73" s="133"/>
      <c r="D73" s="138"/>
      <c r="E73" s="143"/>
      <c r="F73" s="143"/>
      <c r="G73" s="154"/>
      <c r="H73" s="82"/>
      <c r="I73" s="77"/>
      <c r="J73" s="77"/>
      <c r="K73" s="77"/>
      <c r="L73" s="77"/>
      <c r="M73" s="77"/>
      <c r="N73" s="77"/>
      <c r="O73" s="77"/>
      <c r="P73" s="77"/>
      <c r="Q73" s="77"/>
      <c r="R73" s="77"/>
      <c r="S73" s="77"/>
      <c r="T73" s="77"/>
      <c r="U73" s="77"/>
      <c r="V73" s="77"/>
    </row>
    <row r="74" spans="2:22" ht="15" customHeight="1">
      <c r="B74" s="127"/>
      <c r="C74" s="122" t="s">
        <v>32</v>
      </c>
      <c r="D74" s="112"/>
      <c r="E74" s="112"/>
      <c r="F74" s="112"/>
      <c r="G74" s="112"/>
      <c r="H74" s="116">
        <f t="shared" ref="H74:V74" si="28">SUM(H75:H76)</f>
        <v>0</v>
      </c>
      <c r="I74" s="116">
        <f t="shared" si="28"/>
        <v>0</v>
      </c>
      <c r="J74" s="116">
        <f t="shared" si="28"/>
        <v>0</v>
      </c>
      <c r="K74" s="116">
        <f t="shared" si="28"/>
        <v>0</v>
      </c>
      <c r="L74" s="116">
        <f t="shared" si="28"/>
        <v>0</v>
      </c>
      <c r="M74" s="116">
        <f t="shared" si="28"/>
        <v>0</v>
      </c>
      <c r="N74" s="116">
        <f t="shared" si="28"/>
        <v>0</v>
      </c>
      <c r="O74" s="116">
        <f t="shared" si="28"/>
        <v>0</v>
      </c>
      <c r="P74" s="116">
        <f t="shared" si="28"/>
        <v>0</v>
      </c>
      <c r="Q74" s="116">
        <f t="shared" si="28"/>
        <v>0</v>
      </c>
      <c r="R74" s="116">
        <f t="shared" si="28"/>
        <v>0</v>
      </c>
      <c r="S74" s="116">
        <f t="shared" si="28"/>
        <v>0</v>
      </c>
      <c r="T74" s="116">
        <f t="shared" si="28"/>
        <v>0</v>
      </c>
      <c r="U74" s="116">
        <f t="shared" si="28"/>
        <v>0</v>
      </c>
      <c r="V74" s="116">
        <f t="shared" si="28"/>
        <v>0</v>
      </c>
    </row>
    <row r="75" spans="2:22" ht="15" customHeight="1">
      <c r="B75" s="127"/>
      <c r="C75" s="127"/>
      <c r="D75" s="171"/>
      <c r="E75" s="118"/>
      <c r="F75" s="118"/>
      <c r="G75" s="115"/>
      <c r="H75" s="81"/>
      <c r="I75" s="76"/>
      <c r="J75" s="76"/>
      <c r="K75" s="76"/>
      <c r="L75" s="76"/>
      <c r="M75" s="76"/>
      <c r="N75" s="76"/>
      <c r="O75" s="76"/>
      <c r="P75" s="76"/>
      <c r="Q75" s="76"/>
      <c r="R75" s="76"/>
      <c r="S75" s="76"/>
      <c r="T75" s="76"/>
      <c r="U75" s="76"/>
      <c r="V75" s="76"/>
    </row>
    <row r="76" spans="2:22" ht="15" customHeight="1">
      <c r="B76" s="127"/>
      <c r="C76" s="133"/>
      <c r="D76" s="138"/>
      <c r="E76" s="143"/>
      <c r="F76" s="143"/>
      <c r="G76" s="154"/>
      <c r="H76" s="82"/>
      <c r="I76" s="77"/>
      <c r="J76" s="77"/>
      <c r="K76" s="77"/>
      <c r="L76" s="77"/>
      <c r="M76" s="77"/>
      <c r="N76" s="77"/>
      <c r="O76" s="77"/>
      <c r="P76" s="77"/>
      <c r="Q76" s="77"/>
      <c r="R76" s="77"/>
      <c r="S76" s="77"/>
      <c r="T76" s="77"/>
      <c r="U76" s="77"/>
      <c r="V76" s="77"/>
    </row>
    <row r="77" spans="2:22" ht="15" customHeight="1">
      <c r="B77" s="107" t="s">
        <v>33</v>
      </c>
      <c r="C77" s="108"/>
      <c r="D77" s="108"/>
      <c r="E77" s="108"/>
      <c r="F77" s="108"/>
      <c r="G77" s="108"/>
      <c r="H77" s="170">
        <f t="shared" ref="H77:V77" si="29">SUM(H78:H80)</f>
        <v>0</v>
      </c>
      <c r="I77" s="170">
        <f t="shared" si="29"/>
        <v>0</v>
      </c>
      <c r="J77" s="170">
        <f t="shared" si="29"/>
        <v>0</v>
      </c>
      <c r="K77" s="170">
        <f t="shared" si="29"/>
        <v>0</v>
      </c>
      <c r="L77" s="170">
        <f t="shared" si="29"/>
        <v>0</v>
      </c>
      <c r="M77" s="170">
        <f t="shared" si="29"/>
        <v>0</v>
      </c>
      <c r="N77" s="170">
        <f t="shared" si="29"/>
        <v>0</v>
      </c>
      <c r="O77" s="170">
        <f t="shared" si="29"/>
        <v>0</v>
      </c>
      <c r="P77" s="170">
        <f t="shared" si="29"/>
        <v>0</v>
      </c>
      <c r="Q77" s="170">
        <f t="shared" si="29"/>
        <v>0</v>
      </c>
      <c r="R77" s="170">
        <f t="shared" si="29"/>
        <v>0</v>
      </c>
      <c r="S77" s="170">
        <f t="shared" si="29"/>
        <v>0</v>
      </c>
      <c r="T77" s="170">
        <f t="shared" si="29"/>
        <v>0</v>
      </c>
      <c r="U77" s="170">
        <f t="shared" si="29"/>
        <v>0</v>
      </c>
      <c r="V77" s="170">
        <f t="shared" si="29"/>
        <v>0</v>
      </c>
    </row>
    <row r="78" spans="2:22" ht="15" customHeight="1">
      <c r="B78" s="127"/>
      <c r="C78" s="122" t="s">
        <v>16</v>
      </c>
      <c r="D78" s="112"/>
      <c r="E78" s="112"/>
      <c r="F78" s="112"/>
      <c r="G78" s="112"/>
      <c r="H78" s="81"/>
      <c r="I78" s="76"/>
      <c r="J78" s="76"/>
      <c r="K78" s="76"/>
      <c r="L78" s="76"/>
      <c r="M78" s="76"/>
      <c r="N78" s="76"/>
      <c r="O78" s="76"/>
      <c r="P78" s="76"/>
      <c r="Q78" s="76"/>
      <c r="R78" s="76"/>
      <c r="S78" s="76"/>
      <c r="T78" s="76"/>
      <c r="U78" s="76"/>
      <c r="V78" s="76"/>
    </row>
    <row r="79" spans="2:22" ht="15" customHeight="1">
      <c r="B79" s="127"/>
      <c r="C79" s="174" t="s">
        <v>262</v>
      </c>
      <c r="D79" s="115"/>
      <c r="E79" s="115"/>
      <c r="F79" s="115"/>
      <c r="G79" s="115"/>
      <c r="H79" s="116">
        <f>H34-H51</f>
        <v>0</v>
      </c>
      <c r="I79" s="116">
        <f t="shared" ref="I79:V79" si="30">H79+I34-I51</f>
        <v>0</v>
      </c>
      <c r="J79" s="116">
        <f t="shared" si="30"/>
        <v>0</v>
      </c>
      <c r="K79" s="116">
        <f t="shared" si="30"/>
        <v>0</v>
      </c>
      <c r="L79" s="116">
        <f t="shared" si="30"/>
        <v>0</v>
      </c>
      <c r="M79" s="116">
        <f t="shared" si="30"/>
        <v>0</v>
      </c>
      <c r="N79" s="116">
        <f t="shared" si="30"/>
        <v>0</v>
      </c>
      <c r="O79" s="116">
        <f t="shared" si="30"/>
        <v>0</v>
      </c>
      <c r="P79" s="116">
        <f t="shared" si="30"/>
        <v>0</v>
      </c>
      <c r="Q79" s="116">
        <f t="shared" si="30"/>
        <v>0</v>
      </c>
      <c r="R79" s="116">
        <f t="shared" si="30"/>
        <v>0</v>
      </c>
      <c r="S79" s="116">
        <f t="shared" si="30"/>
        <v>0</v>
      </c>
      <c r="T79" s="116">
        <f t="shared" si="30"/>
        <v>0</v>
      </c>
      <c r="U79" s="116">
        <f t="shared" si="30"/>
        <v>0</v>
      </c>
      <c r="V79" s="116">
        <f t="shared" si="30"/>
        <v>0</v>
      </c>
    </row>
    <row r="80" spans="2:22" ht="15" customHeight="1">
      <c r="B80" s="133"/>
      <c r="C80" s="175"/>
      <c r="D80" s="173"/>
      <c r="E80" s="173"/>
      <c r="F80" s="173"/>
      <c r="G80" s="156"/>
      <c r="H80" s="82"/>
      <c r="I80" s="77"/>
      <c r="J80" s="77"/>
      <c r="K80" s="77"/>
      <c r="L80" s="77"/>
      <c r="M80" s="77"/>
      <c r="N80" s="77"/>
      <c r="O80" s="77"/>
      <c r="P80" s="77"/>
      <c r="Q80" s="77"/>
      <c r="R80" s="77"/>
      <c r="S80" s="77"/>
      <c r="T80" s="77"/>
      <c r="U80" s="77"/>
      <c r="V80" s="77"/>
    </row>
    <row r="81" spans="1:22" ht="12">
      <c r="G81" s="100" t="b">
        <f>AND(H81:V81)</f>
        <v>1</v>
      </c>
      <c r="H81" s="100" t="b">
        <f t="shared" ref="H81:V81" si="31">ABS(H70+H77-H58)&lt;0.01</f>
        <v>1</v>
      </c>
      <c r="I81" s="100" t="b">
        <f t="shared" si="31"/>
        <v>1</v>
      </c>
      <c r="J81" s="100" t="b">
        <f t="shared" si="31"/>
        <v>1</v>
      </c>
      <c r="K81" s="100" t="b">
        <f t="shared" si="31"/>
        <v>1</v>
      </c>
      <c r="L81" s="100" t="b">
        <f t="shared" si="31"/>
        <v>1</v>
      </c>
      <c r="M81" s="100" t="b">
        <f t="shared" si="31"/>
        <v>1</v>
      </c>
      <c r="N81" s="100" t="b">
        <f t="shared" si="31"/>
        <v>1</v>
      </c>
      <c r="O81" s="100" t="b">
        <f t="shared" si="31"/>
        <v>1</v>
      </c>
      <c r="P81" s="100" t="b">
        <f t="shared" si="31"/>
        <v>1</v>
      </c>
      <c r="Q81" s="100" t="b">
        <f t="shared" si="31"/>
        <v>1</v>
      </c>
      <c r="R81" s="100" t="b">
        <f t="shared" si="31"/>
        <v>1</v>
      </c>
      <c r="S81" s="100" t="b">
        <f t="shared" si="31"/>
        <v>1</v>
      </c>
      <c r="T81" s="100" t="b">
        <f t="shared" si="31"/>
        <v>1</v>
      </c>
      <c r="U81" s="100" t="b">
        <f t="shared" si="31"/>
        <v>1</v>
      </c>
      <c r="V81" s="100" t="b">
        <f t="shared" si="31"/>
        <v>1</v>
      </c>
    </row>
    <row r="82" spans="1:22" s="97" customFormat="1" ht="13.5">
      <c r="A82" s="177" t="s">
        <v>1227</v>
      </c>
      <c r="B82" s="177"/>
    </row>
    <row r="83" spans="1:22" s="339" customFormat="1" ht="16.5">
      <c r="B83" s="177" t="s">
        <v>1264</v>
      </c>
      <c r="C83" s="232"/>
    </row>
    <row r="84" spans="1:22" s="339" customFormat="1" ht="16.5">
      <c r="B84" s="177" t="s">
        <v>34</v>
      </c>
      <c r="C84" s="232"/>
    </row>
    <row r="85" spans="1:22" s="339" customFormat="1" ht="16.5">
      <c r="B85" s="177" t="s">
        <v>1226</v>
      </c>
      <c r="C85" s="232"/>
    </row>
    <row r="86" spans="1:22" s="339" customFormat="1" ht="16.5">
      <c r="B86" s="177" t="s">
        <v>232</v>
      </c>
      <c r="C86" s="232"/>
    </row>
    <row r="87" spans="1:22" s="339" customFormat="1" ht="16.5">
      <c r="B87" s="177" t="s">
        <v>36</v>
      </c>
      <c r="C87" s="232"/>
    </row>
    <row r="88" spans="1:22" s="339" customFormat="1" ht="16.5">
      <c r="B88" s="177" t="s">
        <v>1286</v>
      </c>
      <c r="C88" s="232"/>
    </row>
    <row r="89" spans="1:22" s="339" customFormat="1" ht="16.5">
      <c r="B89" s="177" t="s">
        <v>35</v>
      </c>
      <c r="C89" s="232"/>
    </row>
    <row r="90" spans="1:22" s="339" customFormat="1" ht="16.5">
      <c r="B90" s="177" t="s">
        <v>264</v>
      </c>
      <c r="C90" s="232"/>
    </row>
  </sheetData>
  <sheetProtection formatCells="0" formatColumns="0" formatRows="0" insertRows="0" deleteRows="0"/>
  <phoneticPr fontId="2"/>
  <conditionalFormatting sqref="G81:V81">
    <cfRule type="expression" dxfId="5" priority="5">
      <formula>G81=FALSE</formula>
    </cfRule>
    <cfRule type="expression" dxfId="4" priority="6">
      <formula>G81=TRUE</formula>
    </cfRule>
  </conditionalFormatting>
  <conditionalFormatting sqref="G55:V55">
    <cfRule type="expression" dxfId="3" priority="3">
      <formula>G55=FALSE</formula>
    </cfRule>
    <cfRule type="expression" dxfId="2" priority="4">
      <formula>G55=TRUE</formula>
    </cfRule>
  </conditionalFormatting>
  <conditionalFormatting sqref="G3">
    <cfRule type="expression" dxfId="1" priority="1">
      <formula>$G$3=FALSE</formula>
    </cfRule>
    <cfRule type="expression" dxfId="0" priority="2">
      <formula>$G$3=TRUE</formula>
    </cfRule>
  </conditionalFormatting>
  <pageMargins left="0.51181102362204722" right="0.31496062992125984" top="0.74803149606299213" bottom="0.55118110236220474" header="0.31496062992125984" footer="0.31496062992125984"/>
  <pageSetup paperSize="8" scale="70" fitToHeight="0" orientation="landscape" r:id="rId1"/>
  <rowBreaks count="1" manualBreakCount="1">
    <brk id="55"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CB5918-733A-4E35-83EC-6DB33DC1E186}">
  <sheetPr>
    <pageSetUpPr fitToPage="1"/>
  </sheetPr>
  <dimension ref="B1:V89"/>
  <sheetViews>
    <sheetView view="pageLayout" topLeftCell="I1" zoomScaleNormal="70" workbookViewId="0">
      <selection activeCell="J113" sqref="J113"/>
    </sheetView>
  </sheetViews>
  <sheetFormatPr defaultColWidth="10" defaultRowHeight="12"/>
  <cols>
    <col min="1" max="1" width="1.75" style="234" customWidth="1"/>
    <col min="2" max="2" width="2.5" style="234" customWidth="1"/>
    <col min="3" max="3" width="3.125" style="234" customWidth="1"/>
    <col min="4" max="4" width="28.5" style="234" bestFit="1" customWidth="1"/>
    <col min="5" max="10" width="12.75" style="234" customWidth="1"/>
    <col min="11" max="11" width="40.625" style="234" customWidth="1"/>
    <col min="12" max="16384" width="10" style="234"/>
  </cols>
  <sheetData>
    <row r="1" spans="2:22" s="177" customFormat="1" ht="15" customHeight="1">
      <c r="B1" s="177" t="s">
        <v>1223</v>
      </c>
      <c r="D1" s="62"/>
      <c r="J1" s="103"/>
      <c r="K1" s="289" t="s">
        <v>1377</v>
      </c>
      <c r="U1" s="97"/>
      <c r="V1" s="103"/>
    </row>
    <row r="3" spans="2:22" s="235" customFormat="1">
      <c r="J3" s="235" t="s">
        <v>1233</v>
      </c>
    </row>
    <row r="4" spans="2:22" s="235" customFormat="1">
      <c r="B4" s="281"/>
      <c r="C4" s="281"/>
      <c r="D4" s="281"/>
      <c r="E4" s="241" t="s">
        <v>848</v>
      </c>
      <c r="F4" s="241" t="s">
        <v>849</v>
      </c>
      <c r="G4" s="241" t="s">
        <v>850</v>
      </c>
      <c r="H4" s="241" t="s">
        <v>851</v>
      </c>
      <c r="I4" s="241" t="s">
        <v>852</v>
      </c>
      <c r="J4" s="277" t="s">
        <v>1234</v>
      </c>
      <c r="K4" s="277" t="s">
        <v>227</v>
      </c>
    </row>
    <row r="5" spans="2:22" s="235" customFormat="1">
      <c r="B5" s="293" t="s">
        <v>1248</v>
      </c>
      <c r="C5" s="327"/>
      <c r="D5" s="327"/>
      <c r="E5" s="264">
        <f>SUM(E6:E9)</f>
        <v>0</v>
      </c>
      <c r="F5" s="264">
        <f>SUM(F6:F9)</f>
        <v>0</v>
      </c>
      <c r="G5" s="264">
        <f>SUM(G6:G9)</f>
        <v>0</v>
      </c>
      <c r="H5" s="264">
        <f>SUM(H6:H9)</f>
        <v>0</v>
      </c>
      <c r="I5" s="264">
        <f>SUM(I6:I9)</f>
        <v>0</v>
      </c>
      <c r="J5" s="264">
        <f t="shared" ref="J5:J36" si="0">SUM(E5:I5)</f>
        <v>0</v>
      </c>
      <c r="K5" s="291"/>
    </row>
    <row r="6" spans="2:22" s="235" customFormat="1">
      <c r="B6" s="294"/>
      <c r="C6" s="328" t="s">
        <v>1249</v>
      </c>
      <c r="D6" s="328"/>
      <c r="E6" s="76"/>
      <c r="F6" s="76"/>
      <c r="G6" s="76"/>
      <c r="H6" s="76"/>
      <c r="I6" s="76"/>
      <c r="J6" s="116">
        <f t="shared" si="0"/>
        <v>0</v>
      </c>
      <c r="K6" s="273"/>
    </row>
    <row r="7" spans="2:22" s="235" customFormat="1">
      <c r="B7" s="294"/>
      <c r="C7" s="328" t="s">
        <v>1244</v>
      </c>
      <c r="D7" s="328"/>
      <c r="E7" s="76"/>
      <c r="F7" s="76"/>
      <c r="G7" s="76"/>
      <c r="H7" s="76"/>
      <c r="I7" s="76"/>
      <c r="J7" s="116">
        <f t="shared" si="0"/>
        <v>0</v>
      </c>
      <c r="K7" s="273"/>
    </row>
    <row r="8" spans="2:22" s="235" customFormat="1">
      <c r="B8" s="294"/>
      <c r="C8" s="328" t="s">
        <v>1342</v>
      </c>
      <c r="D8" s="302"/>
      <c r="E8" s="76"/>
      <c r="F8" s="76"/>
      <c r="G8" s="76"/>
      <c r="H8" s="76"/>
      <c r="I8" s="76"/>
      <c r="J8" s="116">
        <f t="shared" si="0"/>
        <v>0</v>
      </c>
      <c r="K8" s="273"/>
    </row>
    <row r="9" spans="2:22" s="235" customFormat="1">
      <c r="B9" s="295"/>
      <c r="C9" s="266"/>
      <c r="D9" s="139"/>
      <c r="E9" s="77"/>
      <c r="F9" s="77"/>
      <c r="G9" s="77"/>
      <c r="H9" s="77"/>
      <c r="I9" s="77"/>
      <c r="J9" s="276">
        <f t="shared" si="0"/>
        <v>0</v>
      </c>
      <c r="K9" s="274"/>
    </row>
    <row r="10" spans="2:22" s="235" customFormat="1">
      <c r="B10" s="294" t="s">
        <v>1250</v>
      </c>
      <c r="C10" s="329"/>
      <c r="D10" s="329"/>
      <c r="E10" s="116">
        <f>SUM(E11,E15,E30,E40,E48,E55,E58)</f>
        <v>0</v>
      </c>
      <c r="F10" s="116">
        <f>SUM(F11,F15,F30,F40,F48,F55,F58)</f>
        <v>0</v>
      </c>
      <c r="G10" s="116">
        <f>SUM(G11,G15,G30,G40,G48,G55,G58)</f>
        <v>0</v>
      </c>
      <c r="H10" s="116">
        <f>SUM(H11,H15,H30,H40,H48,H55,H58)</f>
        <v>0</v>
      </c>
      <c r="I10" s="116">
        <f>SUM(I11,I15,I30,I40,I48,I55,I58)</f>
        <v>0</v>
      </c>
      <c r="J10" s="141">
        <f t="shared" si="0"/>
        <v>0</v>
      </c>
      <c r="K10" s="272"/>
    </row>
    <row r="11" spans="2:22" s="235" customFormat="1">
      <c r="B11" s="294"/>
      <c r="C11" s="302" t="s">
        <v>1269</v>
      </c>
      <c r="D11" s="302"/>
      <c r="E11" s="116">
        <f>SUM(E12:E14)</f>
        <v>0</v>
      </c>
      <c r="F11" s="116">
        <f>SUM(F12:F14)</f>
        <v>0</v>
      </c>
      <c r="G11" s="116">
        <f>SUM(G12:G14)</f>
        <v>0</v>
      </c>
      <c r="H11" s="116">
        <f>SUM(H12:H14)</f>
        <v>0</v>
      </c>
      <c r="I11" s="116">
        <f>SUM(I12:I14)</f>
        <v>0</v>
      </c>
      <c r="J11" s="116">
        <f t="shared" si="0"/>
        <v>0</v>
      </c>
      <c r="K11" s="273"/>
    </row>
    <row r="12" spans="2:22" s="235" customFormat="1">
      <c r="B12" s="294"/>
      <c r="C12" s="328"/>
      <c r="D12" s="328" t="s">
        <v>1267</v>
      </c>
      <c r="E12" s="76"/>
      <c r="F12" s="76"/>
      <c r="G12" s="76"/>
      <c r="H12" s="76"/>
      <c r="I12" s="76"/>
      <c r="J12" s="116">
        <f t="shared" si="0"/>
        <v>0</v>
      </c>
      <c r="K12" s="273"/>
    </row>
    <row r="13" spans="2:22" s="235" customFormat="1">
      <c r="B13" s="294"/>
      <c r="C13" s="328"/>
      <c r="D13" s="328" t="s">
        <v>1343</v>
      </c>
      <c r="E13" s="78"/>
      <c r="F13" s="78"/>
      <c r="G13" s="78"/>
      <c r="H13" s="78"/>
      <c r="I13" s="78"/>
      <c r="J13" s="116">
        <f t="shared" si="0"/>
        <v>0</v>
      </c>
      <c r="K13" s="330"/>
    </row>
    <row r="14" spans="2:22" s="235" customFormat="1">
      <c r="B14" s="294"/>
      <c r="C14" s="299"/>
      <c r="D14" s="143"/>
      <c r="E14" s="77"/>
      <c r="F14" s="77"/>
      <c r="G14" s="77"/>
      <c r="H14" s="77"/>
      <c r="I14" s="77"/>
      <c r="J14" s="276">
        <f t="shared" si="0"/>
        <v>0</v>
      </c>
      <c r="K14" s="274"/>
    </row>
    <row r="15" spans="2:22" s="235" customFormat="1">
      <c r="B15" s="294"/>
      <c r="C15" s="328" t="s">
        <v>1236</v>
      </c>
      <c r="D15" s="328"/>
      <c r="E15" s="116">
        <f>SUM(E16:E29)</f>
        <v>0</v>
      </c>
      <c r="F15" s="116">
        <f>SUM(F16:F29)</f>
        <v>0</v>
      </c>
      <c r="G15" s="116">
        <f>SUM(G16:G29)</f>
        <v>0</v>
      </c>
      <c r="H15" s="116">
        <f>SUM(H16:H29)</f>
        <v>0</v>
      </c>
      <c r="I15" s="116">
        <f>SUM(I16:I29)</f>
        <v>0</v>
      </c>
      <c r="J15" s="116">
        <f t="shared" si="0"/>
        <v>0</v>
      </c>
      <c r="K15" s="273"/>
    </row>
    <row r="16" spans="2:22" s="235" customFormat="1">
      <c r="B16" s="294"/>
      <c r="C16" s="328"/>
      <c r="D16" s="328" t="s">
        <v>1267</v>
      </c>
      <c r="E16" s="76"/>
      <c r="F16" s="76"/>
      <c r="G16" s="76"/>
      <c r="H16" s="76"/>
      <c r="I16" s="76"/>
      <c r="J16" s="116">
        <f t="shared" si="0"/>
        <v>0</v>
      </c>
      <c r="K16" s="273"/>
    </row>
    <row r="17" spans="2:11" s="235" customFormat="1">
      <c r="B17" s="294"/>
      <c r="C17" s="328"/>
      <c r="D17" s="328" t="s">
        <v>1268</v>
      </c>
      <c r="E17" s="76"/>
      <c r="F17" s="76"/>
      <c r="G17" s="76"/>
      <c r="H17" s="76"/>
      <c r="I17" s="76"/>
      <c r="J17" s="116">
        <f t="shared" si="0"/>
        <v>0</v>
      </c>
      <c r="K17" s="273"/>
    </row>
    <row r="18" spans="2:11" s="235" customFormat="1">
      <c r="B18" s="294"/>
      <c r="C18" s="328"/>
      <c r="D18" s="328" t="s">
        <v>1344</v>
      </c>
      <c r="E18" s="76"/>
      <c r="F18" s="76"/>
      <c r="G18" s="76"/>
      <c r="H18" s="76"/>
      <c r="I18" s="76"/>
      <c r="J18" s="116">
        <f t="shared" si="0"/>
        <v>0</v>
      </c>
      <c r="K18" s="273"/>
    </row>
    <row r="19" spans="2:11" s="235" customFormat="1">
      <c r="B19" s="294"/>
      <c r="C19" s="328"/>
      <c r="D19" s="328" t="s">
        <v>1345</v>
      </c>
      <c r="E19" s="76"/>
      <c r="F19" s="76"/>
      <c r="G19" s="76"/>
      <c r="H19" s="76"/>
      <c r="I19" s="76"/>
      <c r="J19" s="116">
        <f t="shared" si="0"/>
        <v>0</v>
      </c>
      <c r="K19" s="273"/>
    </row>
    <row r="20" spans="2:11" s="235" customFormat="1">
      <c r="B20" s="294"/>
      <c r="C20" s="328"/>
      <c r="D20" s="328" t="s">
        <v>1278</v>
      </c>
      <c r="E20" s="76"/>
      <c r="F20" s="76"/>
      <c r="G20" s="76"/>
      <c r="H20" s="76"/>
      <c r="I20" s="76"/>
      <c r="J20" s="116">
        <f t="shared" si="0"/>
        <v>0</v>
      </c>
      <c r="K20" s="273"/>
    </row>
    <row r="21" spans="2:11" s="235" customFormat="1">
      <c r="B21" s="294"/>
      <c r="C21" s="328"/>
      <c r="D21" s="328" t="s">
        <v>1279</v>
      </c>
      <c r="E21" s="76"/>
      <c r="F21" s="76"/>
      <c r="G21" s="76"/>
      <c r="H21" s="76"/>
      <c r="I21" s="76"/>
      <c r="J21" s="116">
        <f t="shared" si="0"/>
        <v>0</v>
      </c>
      <c r="K21" s="273"/>
    </row>
    <row r="22" spans="2:11" s="235" customFormat="1">
      <c r="B22" s="294"/>
      <c r="C22" s="328"/>
      <c r="D22" s="328" t="s">
        <v>1346</v>
      </c>
      <c r="E22" s="78"/>
      <c r="F22" s="78"/>
      <c r="G22" s="78"/>
      <c r="H22" s="78"/>
      <c r="I22" s="78"/>
      <c r="J22" s="116">
        <f t="shared" si="0"/>
        <v>0</v>
      </c>
      <c r="K22" s="330"/>
    </row>
    <row r="23" spans="2:11" s="235" customFormat="1">
      <c r="B23" s="294"/>
      <c r="C23" s="328"/>
      <c r="D23" s="328" t="s">
        <v>1347</v>
      </c>
      <c r="E23" s="78"/>
      <c r="F23" s="78"/>
      <c r="G23" s="78"/>
      <c r="H23" s="78"/>
      <c r="I23" s="78"/>
      <c r="J23" s="116">
        <f t="shared" si="0"/>
        <v>0</v>
      </c>
      <c r="K23" s="330"/>
    </row>
    <row r="24" spans="2:11" s="235" customFormat="1">
      <c r="B24" s="294"/>
      <c r="C24" s="328"/>
      <c r="D24" s="328" t="s">
        <v>1348</v>
      </c>
      <c r="E24" s="78"/>
      <c r="F24" s="78"/>
      <c r="G24" s="78"/>
      <c r="H24" s="78"/>
      <c r="I24" s="78"/>
      <c r="J24" s="116">
        <f t="shared" si="0"/>
        <v>0</v>
      </c>
      <c r="K24" s="330"/>
    </row>
    <row r="25" spans="2:11" s="235" customFormat="1">
      <c r="B25" s="294"/>
      <c r="C25" s="328"/>
      <c r="D25" s="328" t="s">
        <v>1349</v>
      </c>
      <c r="E25" s="78"/>
      <c r="F25" s="78"/>
      <c r="G25" s="78"/>
      <c r="H25" s="78"/>
      <c r="I25" s="78"/>
      <c r="J25" s="116">
        <f t="shared" si="0"/>
        <v>0</v>
      </c>
      <c r="K25" s="330"/>
    </row>
    <row r="26" spans="2:11" s="235" customFormat="1">
      <c r="B26" s="294"/>
      <c r="C26" s="328"/>
      <c r="D26" s="328" t="s">
        <v>1350</v>
      </c>
      <c r="E26" s="78"/>
      <c r="F26" s="78"/>
      <c r="G26" s="78"/>
      <c r="H26" s="78"/>
      <c r="I26" s="78"/>
      <c r="J26" s="116">
        <f t="shared" si="0"/>
        <v>0</v>
      </c>
      <c r="K26" s="330"/>
    </row>
    <row r="27" spans="2:11" s="235" customFormat="1">
      <c r="B27" s="294"/>
      <c r="C27" s="328"/>
      <c r="D27" s="328" t="s">
        <v>1351</v>
      </c>
      <c r="E27" s="78"/>
      <c r="F27" s="78"/>
      <c r="G27" s="78"/>
      <c r="H27" s="78"/>
      <c r="I27" s="78"/>
      <c r="J27" s="116">
        <f t="shared" si="0"/>
        <v>0</v>
      </c>
      <c r="K27" s="330"/>
    </row>
    <row r="28" spans="2:11" s="235" customFormat="1">
      <c r="B28" s="294"/>
      <c r="C28" s="328"/>
      <c r="D28" s="328" t="s">
        <v>1352</v>
      </c>
      <c r="E28" s="78"/>
      <c r="F28" s="78"/>
      <c r="G28" s="78"/>
      <c r="H28" s="78"/>
      <c r="I28" s="78"/>
      <c r="J28" s="116">
        <f t="shared" si="0"/>
        <v>0</v>
      </c>
      <c r="K28" s="330"/>
    </row>
    <row r="29" spans="2:11" s="235" customFormat="1">
      <c r="B29" s="294"/>
      <c r="C29" s="299"/>
      <c r="D29" s="143"/>
      <c r="E29" s="77"/>
      <c r="F29" s="77"/>
      <c r="G29" s="77"/>
      <c r="H29" s="77"/>
      <c r="I29" s="77"/>
      <c r="J29" s="276">
        <f t="shared" si="0"/>
        <v>0</v>
      </c>
      <c r="K29" s="274"/>
    </row>
    <row r="30" spans="2:11" s="235" customFormat="1">
      <c r="B30" s="294"/>
      <c r="C30" s="329" t="s">
        <v>1265</v>
      </c>
      <c r="D30" s="329"/>
      <c r="E30" s="141">
        <f>SUM(E36:E39)</f>
        <v>0</v>
      </c>
      <c r="F30" s="141">
        <f>SUM(F36:F39)</f>
        <v>0</v>
      </c>
      <c r="G30" s="141">
        <f>SUM(G36:G39)</f>
        <v>0</v>
      </c>
      <c r="H30" s="141">
        <f>SUM(H36:H39)</f>
        <v>0</v>
      </c>
      <c r="I30" s="141">
        <f>SUM(I36:I39)</f>
        <v>0</v>
      </c>
      <c r="J30" s="141">
        <f t="shared" si="0"/>
        <v>0</v>
      </c>
      <c r="K30" s="272"/>
    </row>
    <row r="31" spans="2:11" s="235" customFormat="1">
      <c r="B31" s="294"/>
      <c r="C31" s="328"/>
      <c r="D31" s="328" t="s">
        <v>1353</v>
      </c>
      <c r="E31" s="76"/>
      <c r="F31" s="76"/>
      <c r="G31" s="76"/>
      <c r="H31" s="76"/>
      <c r="I31" s="76"/>
      <c r="J31" s="116">
        <f t="shared" si="0"/>
        <v>0</v>
      </c>
      <c r="K31" s="278"/>
    </row>
    <row r="32" spans="2:11" s="235" customFormat="1">
      <c r="B32" s="294"/>
      <c r="C32" s="331"/>
      <c r="D32" s="328" t="s">
        <v>1270</v>
      </c>
      <c r="E32" s="76"/>
      <c r="F32" s="76"/>
      <c r="G32" s="76"/>
      <c r="H32" s="76"/>
      <c r="I32" s="76"/>
      <c r="J32" s="116">
        <f t="shared" si="0"/>
        <v>0</v>
      </c>
      <c r="K32" s="278"/>
    </row>
    <row r="33" spans="2:11" s="235" customFormat="1">
      <c r="B33" s="294"/>
      <c r="C33" s="331"/>
      <c r="D33" s="328" t="s">
        <v>1271</v>
      </c>
      <c r="E33" s="76"/>
      <c r="F33" s="76"/>
      <c r="G33" s="76"/>
      <c r="H33" s="76"/>
      <c r="I33" s="76"/>
      <c r="J33" s="116">
        <f t="shared" si="0"/>
        <v>0</v>
      </c>
      <c r="K33" s="278"/>
    </row>
    <row r="34" spans="2:11" s="235" customFormat="1">
      <c r="B34" s="294"/>
      <c r="C34" s="331"/>
      <c r="D34" s="331" t="s">
        <v>1354</v>
      </c>
      <c r="E34" s="76"/>
      <c r="F34" s="76"/>
      <c r="G34" s="76"/>
      <c r="H34" s="76"/>
      <c r="I34" s="76"/>
      <c r="J34" s="116">
        <f t="shared" si="0"/>
        <v>0</v>
      </c>
      <c r="K34" s="278"/>
    </row>
    <row r="35" spans="2:11" s="235" customFormat="1">
      <c r="B35" s="294"/>
      <c r="C35" s="331"/>
      <c r="D35" s="331" t="s">
        <v>1355</v>
      </c>
      <c r="E35" s="76"/>
      <c r="F35" s="76"/>
      <c r="G35" s="76"/>
      <c r="H35" s="76"/>
      <c r="I35" s="76"/>
      <c r="J35" s="116">
        <f t="shared" si="0"/>
        <v>0</v>
      </c>
      <c r="K35" s="278"/>
    </row>
    <row r="36" spans="2:11" s="235" customFormat="1">
      <c r="B36" s="294"/>
      <c r="C36" s="328"/>
      <c r="D36" s="328" t="s">
        <v>1356</v>
      </c>
      <c r="E36" s="76"/>
      <c r="F36" s="76"/>
      <c r="G36" s="76"/>
      <c r="H36" s="76"/>
      <c r="I36" s="76"/>
      <c r="J36" s="116">
        <f t="shared" si="0"/>
        <v>0</v>
      </c>
      <c r="K36" s="273"/>
    </row>
    <row r="37" spans="2:11" s="235" customFormat="1">
      <c r="B37" s="294"/>
      <c r="C37" s="328"/>
      <c r="D37" s="328" t="s">
        <v>1357</v>
      </c>
      <c r="E37" s="76"/>
      <c r="F37" s="76"/>
      <c r="G37" s="76"/>
      <c r="H37" s="76"/>
      <c r="I37" s="76"/>
      <c r="J37" s="116">
        <f t="shared" ref="J37:J68" si="1">SUM(E37:I37)</f>
        <v>0</v>
      </c>
      <c r="K37" s="273"/>
    </row>
    <row r="38" spans="2:11" s="235" customFormat="1">
      <c r="B38" s="294"/>
      <c r="C38" s="328"/>
      <c r="D38" s="328" t="s">
        <v>1358</v>
      </c>
      <c r="E38" s="76"/>
      <c r="F38" s="76"/>
      <c r="G38" s="76"/>
      <c r="H38" s="76"/>
      <c r="I38" s="76"/>
      <c r="J38" s="116">
        <f t="shared" si="1"/>
        <v>0</v>
      </c>
      <c r="K38" s="273"/>
    </row>
    <row r="39" spans="2:11" s="235" customFormat="1">
      <c r="B39" s="294"/>
      <c r="C39" s="299"/>
      <c r="D39" s="143"/>
      <c r="E39" s="76"/>
      <c r="F39" s="76"/>
      <c r="G39" s="76"/>
      <c r="H39" s="76"/>
      <c r="I39" s="76"/>
      <c r="J39" s="276">
        <f t="shared" si="1"/>
        <v>0</v>
      </c>
      <c r="K39" s="274"/>
    </row>
    <row r="40" spans="2:11" s="235" customFormat="1">
      <c r="B40" s="294"/>
      <c r="C40" s="329" t="s">
        <v>1266</v>
      </c>
      <c r="D40" s="329"/>
      <c r="E40" s="141">
        <f>SUM(E41:E47)</f>
        <v>0</v>
      </c>
      <c r="F40" s="141">
        <f>SUM(F41:F47)</f>
        <v>0</v>
      </c>
      <c r="G40" s="141">
        <f>SUM(G41:G47)</f>
        <v>0</v>
      </c>
      <c r="H40" s="141">
        <f>SUM(H41:H47)</f>
        <v>0</v>
      </c>
      <c r="I40" s="141">
        <f>SUM(I41:I47)</f>
        <v>0</v>
      </c>
      <c r="J40" s="141">
        <f t="shared" si="1"/>
        <v>0</v>
      </c>
      <c r="K40" s="272"/>
    </row>
    <row r="41" spans="2:11" s="235" customFormat="1">
      <c r="B41" s="294"/>
      <c r="C41" s="328"/>
      <c r="D41" s="328" t="s">
        <v>1274</v>
      </c>
      <c r="E41" s="76"/>
      <c r="F41" s="76"/>
      <c r="G41" s="76"/>
      <c r="H41" s="76"/>
      <c r="I41" s="76"/>
      <c r="J41" s="116">
        <f t="shared" si="1"/>
        <v>0</v>
      </c>
      <c r="K41" s="273"/>
    </row>
    <row r="42" spans="2:11" s="235" customFormat="1">
      <c r="B42" s="294"/>
      <c r="C42" s="328"/>
      <c r="D42" s="328" t="s">
        <v>1275</v>
      </c>
      <c r="E42" s="76"/>
      <c r="F42" s="76"/>
      <c r="G42" s="76"/>
      <c r="H42" s="76"/>
      <c r="I42" s="76"/>
      <c r="J42" s="116">
        <f t="shared" si="1"/>
        <v>0</v>
      </c>
      <c r="K42" s="273"/>
    </row>
    <row r="43" spans="2:11" s="235" customFormat="1">
      <c r="B43" s="294"/>
      <c r="C43" s="328"/>
      <c r="D43" s="328" t="s">
        <v>1276</v>
      </c>
      <c r="E43" s="76"/>
      <c r="F43" s="76"/>
      <c r="G43" s="76"/>
      <c r="H43" s="76"/>
      <c r="I43" s="76"/>
      <c r="J43" s="116">
        <f t="shared" si="1"/>
        <v>0</v>
      </c>
      <c r="K43" s="273"/>
    </row>
    <row r="44" spans="2:11" s="235" customFormat="1">
      <c r="B44" s="294"/>
      <c r="C44" s="328"/>
      <c r="D44" s="328" t="s">
        <v>1277</v>
      </c>
      <c r="E44" s="76"/>
      <c r="F44" s="76"/>
      <c r="G44" s="76"/>
      <c r="H44" s="76"/>
      <c r="I44" s="76"/>
      <c r="J44" s="116">
        <f t="shared" si="1"/>
        <v>0</v>
      </c>
      <c r="K44" s="273"/>
    </row>
    <row r="45" spans="2:11" s="235" customFormat="1">
      <c r="B45" s="294"/>
      <c r="C45" s="328"/>
      <c r="D45" s="328" t="s">
        <v>1359</v>
      </c>
      <c r="E45" s="76"/>
      <c r="F45" s="76"/>
      <c r="G45" s="76"/>
      <c r="H45" s="76"/>
      <c r="I45" s="76"/>
      <c r="J45" s="116">
        <f t="shared" si="1"/>
        <v>0</v>
      </c>
      <c r="K45" s="273"/>
    </row>
    <row r="46" spans="2:11" s="235" customFormat="1">
      <c r="B46" s="294"/>
      <c r="C46" s="328"/>
      <c r="D46" s="328" t="s">
        <v>1360</v>
      </c>
      <c r="E46" s="76"/>
      <c r="F46" s="76"/>
      <c r="G46" s="76"/>
      <c r="H46" s="76"/>
      <c r="I46" s="76"/>
      <c r="J46" s="116">
        <f t="shared" si="1"/>
        <v>0</v>
      </c>
      <c r="K46" s="273"/>
    </row>
    <row r="47" spans="2:11" s="235" customFormat="1">
      <c r="B47" s="294"/>
      <c r="C47" s="299"/>
      <c r="D47" s="143"/>
      <c r="E47" s="76"/>
      <c r="F47" s="76"/>
      <c r="G47" s="76"/>
      <c r="H47" s="76"/>
      <c r="I47" s="76"/>
      <c r="J47" s="276">
        <f t="shared" si="1"/>
        <v>0</v>
      </c>
      <c r="K47" s="274"/>
    </row>
    <row r="48" spans="2:11" s="235" customFormat="1">
      <c r="B48" s="294"/>
      <c r="C48" s="329" t="s">
        <v>1237</v>
      </c>
      <c r="D48" s="329"/>
      <c r="E48" s="141">
        <f>SUM(E49:E54)</f>
        <v>0</v>
      </c>
      <c r="F48" s="141">
        <f>SUM(F49:F54)</f>
        <v>0</v>
      </c>
      <c r="G48" s="141">
        <f>SUM(G49:G54)</f>
        <v>0</v>
      </c>
      <c r="H48" s="141">
        <f>SUM(H49:H54)</f>
        <v>0</v>
      </c>
      <c r="I48" s="141">
        <f>SUM(I49:I54)</f>
        <v>0</v>
      </c>
      <c r="J48" s="141">
        <f t="shared" si="1"/>
        <v>0</v>
      </c>
      <c r="K48" s="272"/>
    </row>
    <row r="49" spans="2:11" s="235" customFormat="1">
      <c r="B49" s="294"/>
      <c r="C49" s="328"/>
      <c r="D49" s="328" t="s">
        <v>1361</v>
      </c>
      <c r="E49" s="76"/>
      <c r="F49" s="76"/>
      <c r="G49" s="76"/>
      <c r="H49" s="76"/>
      <c r="I49" s="76"/>
      <c r="J49" s="116">
        <f t="shared" si="1"/>
        <v>0</v>
      </c>
      <c r="K49" s="273"/>
    </row>
    <row r="50" spans="2:11" s="235" customFormat="1">
      <c r="B50" s="294"/>
      <c r="C50" s="328"/>
      <c r="D50" s="328" t="s">
        <v>1362</v>
      </c>
      <c r="E50" s="76"/>
      <c r="F50" s="76"/>
      <c r="G50" s="76"/>
      <c r="H50" s="76"/>
      <c r="I50" s="76"/>
      <c r="J50" s="116">
        <f t="shared" si="1"/>
        <v>0</v>
      </c>
      <c r="K50" s="330"/>
    </row>
    <row r="51" spans="2:11" s="235" customFormat="1">
      <c r="B51" s="294"/>
      <c r="C51" s="328"/>
      <c r="D51" s="328" t="s">
        <v>1363</v>
      </c>
      <c r="E51" s="76"/>
      <c r="F51" s="76"/>
      <c r="G51" s="76"/>
      <c r="H51" s="76"/>
      <c r="I51" s="76"/>
      <c r="J51" s="116">
        <f t="shared" si="1"/>
        <v>0</v>
      </c>
      <c r="K51" s="330"/>
    </row>
    <row r="52" spans="2:11" s="235" customFormat="1">
      <c r="B52" s="294"/>
      <c r="C52" s="328"/>
      <c r="D52" s="328" t="s">
        <v>1364</v>
      </c>
      <c r="E52" s="76"/>
      <c r="F52" s="76"/>
      <c r="G52" s="76"/>
      <c r="H52" s="76"/>
      <c r="I52" s="76"/>
      <c r="J52" s="116">
        <f t="shared" si="1"/>
        <v>0</v>
      </c>
      <c r="K52" s="330"/>
    </row>
    <row r="53" spans="2:11" s="235" customFormat="1">
      <c r="B53" s="294"/>
      <c r="C53" s="328"/>
      <c r="D53" s="328" t="s">
        <v>1365</v>
      </c>
      <c r="E53" s="76"/>
      <c r="F53" s="76"/>
      <c r="G53" s="76"/>
      <c r="H53" s="76"/>
      <c r="I53" s="76"/>
      <c r="J53" s="116">
        <f t="shared" si="1"/>
        <v>0</v>
      </c>
      <c r="K53" s="330"/>
    </row>
    <row r="54" spans="2:11" s="235" customFormat="1" ht="13.35" customHeight="1">
      <c r="B54" s="294"/>
      <c r="C54" s="299"/>
      <c r="D54" s="143"/>
      <c r="E54" s="76"/>
      <c r="F54" s="76"/>
      <c r="G54" s="76"/>
      <c r="H54" s="76"/>
      <c r="I54" s="76"/>
      <c r="J54" s="276">
        <f t="shared" si="1"/>
        <v>0</v>
      </c>
      <c r="K54" s="274"/>
    </row>
    <row r="55" spans="2:11" s="235" customFormat="1">
      <c r="B55" s="294"/>
      <c r="C55" s="329" t="s">
        <v>1272</v>
      </c>
      <c r="D55" s="329"/>
      <c r="E55" s="141">
        <f>SUM(E56:E57)</f>
        <v>0</v>
      </c>
      <c r="F55" s="141">
        <f>SUM(F56:F57)</f>
        <v>0</v>
      </c>
      <c r="G55" s="141">
        <f>SUM(G56:G57)</f>
        <v>0</v>
      </c>
      <c r="H55" s="141">
        <f>SUM(H56:H57)</f>
        <v>0</v>
      </c>
      <c r="I55" s="141">
        <f>SUM(I56:I57)</f>
        <v>0</v>
      </c>
      <c r="J55" s="141">
        <f t="shared" si="1"/>
        <v>0</v>
      </c>
      <c r="K55" s="272"/>
    </row>
    <row r="56" spans="2:11" s="235" customFormat="1">
      <c r="B56" s="294"/>
      <c r="C56" s="328"/>
      <c r="D56" s="302" t="s">
        <v>1375</v>
      </c>
      <c r="E56" s="76"/>
      <c r="F56" s="76"/>
      <c r="G56" s="76"/>
      <c r="H56" s="76"/>
      <c r="I56" s="76"/>
      <c r="J56" s="116">
        <f t="shared" si="1"/>
        <v>0</v>
      </c>
      <c r="K56" s="273"/>
    </row>
    <row r="57" spans="2:11" s="235" customFormat="1">
      <c r="B57" s="294"/>
      <c r="C57" s="299"/>
      <c r="D57" s="143"/>
      <c r="E57" s="76"/>
      <c r="F57" s="76"/>
      <c r="G57" s="76"/>
      <c r="H57" s="76"/>
      <c r="I57" s="76"/>
      <c r="J57" s="276">
        <f t="shared" si="1"/>
        <v>0</v>
      </c>
      <c r="K57" s="274"/>
    </row>
    <row r="58" spans="2:11" s="235" customFormat="1">
      <c r="B58" s="294"/>
      <c r="C58" s="329" t="s">
        <v>1238</v>
      </c>
      <c r="D58" s="329"/>
      <c r="E58" s="141">
        <f>SUM(E59:E62)</f>
        <v>0</v>
      </c>
      <c r="F58" s="141">
        <f>SUM(F59:F62)</f>
        <v>0</v>
      </c>
      <c r="G58" s="141">
        <f>SUM(G59:G62)</f>
        <v>0</v>
      </c>
      <c r="H58" s="141">
        <f>SUM(H59:H62)</f>
        <v>0</v>
      </c>
      <c r="I58" s="141">
        <f>SUM(I59:I62)</f>
        <v>0</v>
      </c>
      <c r="J58" s="141">
        <f t="shared" si="1"/>
        <v>0</v>
      </c>
      <c r="K58" s="272"/>
    </row>
    <row r="59" spans="2:11" s="235" customFormat="1">
      <c r="B59" s="294"/>
      <c r="C59" s="328"/>
      <c r="D59" s="328" t="s">
        <v>1245</v>
      </c>
      <c r="E59" s="76"/>
      <c r="F59" s="76"/>
      <c r="G59" s="76"/>
      <c r="H59" s="76"/>
      <c r="I59" s="76"/>
      <c r="J59" s="116">
        <f t="shared" si="1"/>
        <v>0</v>
      </c>
      <c r="K59" s="273"/>
    </row>
    <row r="60" spans="2:11" s="235" customFormat="1">
      <c r="B60" s="294"/>
      <c r="C60" s="328"/>
      <c r="D60" s="328" t="s">
        <v>1246</v>
      </c>
      <c r="E60" s="76"/>
      <c r="F60" s="76"/>
      <c r="G60" s="76"/>
      <c r="H60" s="76"/>
      <c r="I60" s="76"/>
      <c r="J60" s="116">
        <f t="shared" si="1"/>
        <v>0</v>
      </c>
      <c r="K60" s="273"/>
    </row>
    <row r="61" spans="2:11" s="235" customFormat="1">
      <c r="B61" s="294"/>
      <c r="C61" s="328"/>
      <c r="D61" s="328" t="s">
        <v>1247</v>
      </c>
      <c r="E61" s="76"/>
      <c r="F61" s="76"/>
      <c r="G61" s="76"/>
      <c r="H61" s="76"/>
      <c r="I61" s="76"/>
      <c r="J61" s="116">
        <f t="shared" si="1"/>
        <v>0</v>
      </c>
      <c r="K61" s="273"/>
    </row>
    <row r="62" spans="2:11" s="235" customFormat="1">
      <c r="B62" s="294"/>
      <c r="C62" s="299"/>
      <c r="D62" s="143"/>
      <c r="E62" s="76"/>
      <c r="F62" s="76"/>
      <c r="G62" s="76"/>
      <c r="H62" s="76"/>
      <c r="I62" s="76"/>
      <c r="J62" s="276">
        <f t="shared" si="1"/>
        <v>0</v>
      </c>
      <c r="K62" s="274"/>
    </row>
    <row r="63" spans="2:11" s="235" customFormat="1">
      <c r="B63" s="293" t="s">
        <v>1235</v>
      </c>
      <c r="C63" s="329"/>
      <c r="D63" s="329"/>
      <c r="E63" s="141">
        <f>SUM(E64:E65)</f>
        <v>0</v>
      </c>
      <c r="F63" s="141">
        <f>SUM(F64:F65)</f>
        <v>0</v>
      </c>
      <c r="G63" s="141">
        <f>SUM(G64:G65)</f>
        <v>0</v>
      </c>
      <c r="H63" s="141">
        <f>SUM(H64:H65)</f>
        <v>0</v>
      </c>
      <c r="I63" s="141">
        <f>SUM(I64:I65)</f>
        <v>0</v>
      </c>
      <c r="J63" s="141">
        <f t="shared" si="1"/>
        <v>0</v>
      </c>
      <c r="K63" s="272"/>
    </row>
    <row r="64" spans="2:11" s="235" customFormat="1">
      <c r="B64" s="297"/>
      <c r="C64" s="328" t="s">
        <v>1273</v>
      </c>
      <c r="D64" s="328"/>
      <c r="E64" s="76"/>
      <c r="F64" s="76"/>
      <c r="G64" s="76"/>
      <c r="H64" s="76"/>
      <c r="I64" s="76"/>
      <c r="J64" s="116">
        <f t="shared" si="1"/>
        <v>0</v>
      </c>
      <c r="K64" s="273"/>
    </row>
    <row r="65" spans="2:11" s="235" customFormat="1">
      <c r="B65" s="295"/>
      <c r="C65" s="266"/>
      <c r="D65" s="173"/>
      <c r="E65" s="77"/>
      <c r="F65" s="77"/>
      <c r="G65" s="77"/>
      <c r="H65" s="77"/>
      <c r="I65" s="77"/>
      <c r="J65" s="276">
        <f t="shared" si="1"/>
        <v>0</v>
      </c>
      <c r="K65" s="274"/>
    </row>
    <row r="66" spans="2:11" s="235" customFormat="1">
      <c r="B66" s="296" t="s">
        <v>1284</v>
      </c>
      <c r="C66" s="329"/>
      <c r="D66" s="329"/>
      <c r="E66" s="141">
        <f>SUM(E67:E68)</f>
        <v>0</v>
      </c>
      <c r="F66" s="141">
        <f>SUM(F67:F68)</f>
        <v>0</v>
      </c>
      <c r="G66" s="141">
        <f>SUM(G67:G68)</f>
        <v>0</v>
      </c>
      <c r="H66" s="141">
        <f>SUM(H67:H68)</f>
        <v>0</v>
      </c>
      <c r="I66" s="141">
        <f>SUM(I67:I68)</f>
        <v>0</v>
      </c>
      <c r="J66" s="141">
        <f t="shared" si="1"/>
        <v>0</v>
      </c>
      <c r="K66" s="272"/>
    </row>
    <row r="67" spans="2:11" s="235" customFormat="1">
      <c r="B67" s="297"/>
      <c r="C67" s="328" t="s">
        <v>1251</v>
      </c>
      <c r="D67" s="328"/>
      <c r="E67" s="76"/>
      <c r="F67" s="76"/>
      <c r="G67" s="76"/>
      <c r="H67" s="76"/>
      <c r="I67" s="76"/>
      <c r="J67" s="116">
        <f t="shared" si="1"/>
        <v>0</v>
      </c>
      <c r="K67" s="273"/>
    </row>
    <row r="68" spans="2:11" s="235" customFormat="1">
      <c r="B68" s="298"/>
      <c r="C68" s="299"/>
      <c r="D68" s="143"/>
      <c r="E68" s="76"/>
      <c r="F68" s="76"/>
      <c r="G68" s="76"/>
      <c r="H68" s="76"/>
      <c r="I68" s="76"/>
      <c r="J68" s="276">
        <f t="shared" si="1"/>
        <v>0</v>
      </c>
      <c r="K68" s="274"/>
    </row>
    <row r="69" spans="2:11" s="235" customFormat="1">
      <c r="B69" s="296" t="s">
        <v>1285</v>
      </c>
      <c r="C69" s="329"/>
      <c r="D69" s="329"/>
      <c r="E69" s="141">
        <f>SUM(E70:E72)</f>
        <v>0</v>
      </c>
      <c r="F69" s="141">
        <f>SUM(F70:F72)</f>
        <v>0</v>
      </c>
      <c r="G69" s="141">
        <f>SUM(G70:G72)</f>
        <v>0</v>
      </c>
      <c r="H69" s="141">
        <f>SUM(H70:H72)</f>
        <v>0</v>
      </c>
      <c r="I69" s="141">
        <f>SUM(I70:I72)</f>
        <v>0</v>
      </c>
      <c r="J69" s="141">
        <f t="shared" ref="J69:J77" si="2">SUM(E69:I69)</f>
        <v>0</v>
      </c>
      <c r="K69" s="272"/>
    </row>
    <row r="70" spans="2:11" s="235" customFormat="1">
      <c r="B70" s="297"/>
      <c r="C70" s="328" t="s">
        <v>1252</v>
      </c>
      <c r="D70" s="328"/>
      <c r="E70" s="76"/>
      <c r="F70" s="76"/>
      <c r="G70" s="76"/>
      <c r="H70" s="76"/>
      <c r="I70" s="76"/>
      <c r="J70" s="116">
        <f t="shared" si="2"/>
        <v>0</v>
      </c>
      <c r="K70" s="273"/>
    </row>
    <row r="71" spans="2:11" s="235" customFormat="1">
      <c r="B71" s="332"/>
      <c r="C71" s="333" t="s">
        <v>1366</v>
      </c>
      <c r="D71" s="334"/>
      <c r="E71" s="76"/>
      <c r="F71" s="76"/>
      <c r="G71" s="76"/>
      <c r="H71" s="76"/>
      <c r="I71" s="76"/>
      <c r="J71" s="116">
        <f t="shared" si="2"/>
        <v>0</v>
      </c>
      <c r="K71" s="330"/>
    </row>
    <row r="72" spans="2:11" s="235" customFormat="1">
      <c r="B72" s="298"/>
      <c r="C72" s="299"/>
      <c r="D72" s="143"/>
      <c r="E72" s="76"/>
      <c r="F72" s="76"/>
      <c r="G72" s="76"/>
      <c r="H72" s="76"/>
      <c r="I72" s="76"/>
      <c r="J72" s="276">
        <f t="shared" si="2"/>
        <v>0</v>
      </c>
      <c r="K72" s="274"/>
    </row>
    <row r="73" spans="2:11" s="235" customFormat="1">
      <c r="B73" s="296" t="s">
        <v>1404</v>
      </c>
      <c r="C73" s="329"/>
      <c r="D73" s="329"/>
      <c r="E73" s="141">
        <f>SUM(E74:E74)</f>
        <v>0</v>
      </c>
      <c r="F73" s="141">
        <f>SUM(F74:F74)</f>
        <v>0</v>
      </c>
      <c r="G73" s="141">
        <f>SUM(G74:G74)</f>
        <v>0</v>
      </c>
      <c r="H73" s="141">
        <f>SUM(H74:H74)</f>
        <v>0</v>
      </c>
      <c r="I73" s="141">
        <f>SUM(I74:I74)</f>
        <v>0</v>
      </c>
      <c r="J73" s="141">
        <f t="shared" si="2"/>
        <v>0</v>
      </c>
      <c r="K73" s="272"/>
    </row>
    <row r="74" spans="2:11" s="235" customFormat="1">
      <c r="B74" s="298"/>
      <c r="C74" s="299"/>
      <c r="D74" s="143"/>
      <c r="E74" s="76"/>
      <c r="F74" s="76"/>
      <c r="G74" s="76"/>
      <c r="H74" s="76"/>
      <c r="I74" s="76"/>
      <c r="J74" s="276">
        <f t="shared" si="2"/>
        <v>0</v>
      </c>
      <c r="K74" s="274"/>
    </row>
    <row r="75" spans="2:11" s="235" customFormat="1">
      <c r="B75" s="389" t="s">
        <v>1239</v>
      </c>
      <c r="C75" s="389"/>
      <c r="D75" s="389"/>
      <c r="E75" s="287">
        <f>SUM(E5,E10,E63,E66,E69,E73)</f>
        <v>0</v>
      </c>
      <c r="F75" s="287">
        <f>SUM(F5,F10,F63,F66,F69,F73)</f>
        <v>0</v>
      </c>
      <c r="G75" s="287">
        <f>SUM(G5,G10,G63,G66,G69,G73)</f>
        <v>0</v>
      </c>
      <c r="H75" s="287">
        <f>SUM(H5,H10,H63,H66,H69,H73)</f>
        <v>0</v>
      </c>
      <c r="I75" s="287">
        <f>SUM(I5,I10,I63,I66,I69,I73)</f>
        <v>0</v>
      </c>
      <c r="J75" s="287">
        <f t="shared" si="2"/>
        <v>0</v>
      </c>
      <c r="K75" s="275"/>
    </row>
    <row r="76" spans="2:11" s="235" customFormat="1">
      <c r="B76" s="236" t="s">
        <v>1240</v>
      </c>
      <c r="C76" s="236"/>
      <c r="D76" s="236"/>
      <c r="E76" s="141">
        <f>E75*0.1</f>
        <v>0</v>
      </c>
      <c r="F76" s="141">
        <f>F75*0.1</f>
        <v>0</v>
      </c>
      <c r="G76" s="141">
        <f>G75*0.1</f>
        <v>0</v>
      </c>
      <c r="H76" s="141">
        <f>H75*0.1</f>
        <v>0</v>
      </c>
      <c r="I76" s="141">
        <f>I75*0.1</f>
        <v>0</v>
      </c>
      <c r="J76" s="287">
        <f t="shared" si="2"/>
        <v>0</v>
      </c>
      <c r="K76" s="275"/>
    </row>
    <row r="77" spans="2:11" s="235" customFormat="1">
      <c r="B77" s="390" t="s">
        <v>1241</v>
      </c>
      <c r="C77" s="390"/>
      <c r="D77" s="390"/>
      <c r="E77" s="287">
        <f>E75+E76</f>
        <v>0</v>
      </c>
      <c r="F77" s="287">
        <f>F75+F76</f>
        <v>0</v>
      </c>
      <c r="G77" s="287">
        <f>G75+G76</f>
        <v>0</v>
      </c>
      <c r="H77" s="287">
        <f>H75+H76</f>
        <v>0</v>
      </c>
      <c r="I77" s="287">
        <f>I75+I76</f>
        <v>0</v>
      </c>
      <c r="J77" s="287">
        <f t="shared" si="2"/>
        <v>0</v>
      </c>
      <c r="K77" s="275"/>
    </row>
    <row r="78" spans="2:11" s="235" customFormat="1">
      <c r="E78" s="237"/>
      <c r="F78" s="237"/>
      <c r="G78" s="237"/>
      <c r="H78" s="237"/>
      <c r="I78" s="237"/>
    </row>
    <row r="79" spans="2:11" s="235" customFormat="1">
      <c r="B79" s="235" t="s">
        <v>1242</v>
      </c>
    </row>
    <row r="80" spans="2:11" s="235" customFormat="1">
      <c r="B80" s="235" t="s">
        <v>1264</v>
      </c>
    </row>
    <row r="81" spans="2:2" s="235" customFormat="1">
      <c r="B81" s="235" t="s">
        <v>34</v>
      </c>
    </row>
    <row r="82" spans="2:2" s="235" customFormat="1">
      <c r="B82" s="235" t="s">
        <v>1226</v>
      </c>
    </row>
    <row r="83" spans="2:2" s="235" customFormat="1">
      <c r="B83" s="239" t="s">
        <v>1259</v>
      </c>
    </row>
    <row r="84" spans="2:2" s="235" customFormat="1">
      <c r="B84" s="235" t="s">
        <v>36</v>
      </c>
    </row>
    <row r="85" spans="2:2" s="235" customFormat="1">
      <c r="B85" s="235" t="s">
        <v>1243</v>
      </c>
    </row>
    <row r="86" spans="2:2" s="235" customFormat="1">
      <c r="B86" s="235" t="s">
        <v>35</v>
      </c>
    </row>
    <row r="87" spans="2:2" s="235" customFormat="1">
      <c r="B87" s="238" t="s">
        <v>264</v>
      </c>
    </row>
    <row r="88" spans="2:2" s="235" customFormat="1">
      <c r="B88" s="239" t="s">
        <v>1256</v>
      </c>
    </row>
    <row r="89" spans="2:2" s="235" customFormat="1"/>
  </sheetData>
  <mergeCells count="2">
    <mergeCell ref="B75:D75"/>
    <mergeCell ref="B77:D77"/>
  </mergeCells>
  <phoneticPr fontId="2"/>
  <pageMargins left="0.70866141732283472" right="0.70866141732283472" top="0.74803149606299213" bottom="0.74803149606299213" header="0.31496062992125984" footer="0.31496062992125984"/>
  <pageSetup paperSize="8" fitToHeight="0" orientation="landscape"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CF80F-C3E9-4C62-8F37-B41D671E87A5}">
  <sheetPr>
    <pageSetUpPr fitToPage="1"/>
  </sheetPr>
  <dimension ref="A1:V60"/>
  <sheetViews>
    <sheetView view="pageLayout" zoomScaleNormal="100" workbookViewId="0">
      <selection activeCell="W12" sqref="W12"/>
    </sheetView>
  </sheetViews>
  <sheetFormatPr defaultColWidth="8.125" defaultRowHeight="15" customHeight="1"/>
  <cols>
    <col min="1" max="1" width="1.75" style="100" customWidth="1"/>
    <col min="2" max="4" width="2.375" style="100" customWidth="1"/>
    <col min="5" max="5" width="36.125" style="100" customWidth="1"/>
    <col min="6" max="20" width="12.125" style="100" customWidth="1"/>
    <col min="21" max="21" width="12.75" style="234" customWidth="1"/>
    <col min="22" max="22" width="30.125" style="234" customWidth="1"/>
    <col min="23" max="16384" width="8.125" style="100"/>
  </cols>
  <sheetData>
    <row r="1" spans="2:22" s="177" customFormat="1" ht="15" customHeight="1">
      <c r="B1" s="177" t="s">
        <v>1224</v>
      </c>
      <c r="D1" s="62"/>
      <c r="J1" s="103"/>
      <c r="U1" s="97"/>
      <c r="V1" s="103" t="s">
        <v>1378</v>
      </c>
    </row>
    <row r="2" spans="2:22" ht="15" customHeight="1">
      <c r="F2" s="102"/>
      <c r="G2" s="100" t="s">
        <v>263</v>
      </c>
      <c r="S2" s="103"/>
      <c r="T2" s="103"/>
    </row>
    <row r="3" spans="2:22" ht="15" customHeight="1">
      <c r="S3" s="103"/>
      <c r="T3" s="103"/>
      <c r="U3" s="235" t="s">
        <v>1233</v>
      </c>
      <c r="V3" s="235"/>
    </row>
    <row r="4" spans="2:22" ht="15" customHeight="1">
      <c r="B4" s="279"/>
      <c r="C4" s="280"/>
      <c r="D4" s="280"/>
      <c r="E4" s="280"/>
      <c r="F4" s="241" t="s">
        <v>848</v>
      </c>
      <c r="G4" s="241" t="s">
        <v>849</v>
      </c>
      <c r="H4" s="241" t="s">
        <v>850</v>
      </c>
      <c r="I4" s="241" t="s">
        <v>851</v>
      </c>
      <c r="J4" s="241" t="s">
        <v>852</v>
      </c>
      <c r="K4" s="241" t="s">
        <v>2</v>
      </c>
      <c r="L4" s="241" t="s">
        <v>3</v>
      </c>
      <c r="M4" s="241" t="s">
        <v>4</v>
      </c>
      <c r="N4" s="241" t="s">
        <v>5</v>
      </c>
      <c r="O4" s="241" t="s">
        <v>6</v>
      </c>
      <c r="P4" s="241" t="s">
        <v>7</v>
      </c>
      <c r="Q4" s="241" t="s">
        <v>8</v>
      </c>
      <c r="R4" s="241" t="s">
        <v>9</v>
      </c>
      <c r="S4" s="241" t="s">
        <v>10</v>
      </c>
      <c r="T4" s="241" t="s">
        <v>11</v>
      </c>
      <c r="U4" s="277" t="s">
        <v>1234</v>
      </c>
      <c r="V4" s="277" t="s">
        <v>227</v>
      </c>
    </row>
    <row r="5" spans="2:22" ht="15" customHeight="1">
      <c r="B5" s="127" t="s">
        <v>1189</v>
      </c>
      <c r="D5" s="134"/>
      <c r="E5" s="134"/>
      <c r="F5" s="135">
        <f t="shared" ref="F5:T5" si="0">SUM(F6:F15)</f>
        <v>0</v>
      </c>
      <c r="G5" s="135">
        <f t="shared" si="0"/>
        <v>0</v>
      </c>
      <c r="H5" s="135">
        <f t="shared" si="0"/>
        <v>0</v>
      </c>
      <c r="I5" s="135">
        <f t="shared" si="0"/>
        <v>0</v>
      </c>
      <c r="J5" s="135">
        <f t="shared" si="0"/>
        <v>0</v>
      </c>
      <c r="K5" s="135">
        <f t="shared" si="0"/>
        <v>0</v>
      </c>
      <c r="L5" s="135">
        <f t="shared" si="0"/>
        <v>0</v>
      </c>
      <c r="M5" s="135">
        <f t="shared" si="0"/>
        <v>0</v>
      </c>
      <c r="N5" s="135">
        <f t="shared" si="0"/>
        <v>0</v>
      </c>
      <c r="O5" s="135">
        <f t="shared" si="0"/>
        <v>0</v>
      </c>
      <c r="P5" s="135">
        <f t="shared" si="0"/>
        <v>0</v>
      </c>
      <c r="Q5" s="135">
        <f t="shared" si="0"/>
        <v>0</v>
      </c>
      <c r="R5" s="135">
        <f t="shared" si="0"/>
        <v>0</v>
      </c>
      <c r="S5" s="135">
        <f t="shared" si="0"/>
        <v>0</v>
      </c>
      <c r="T5" s="135">
        <f t="shared" si="0"/>
        <v>0</v>
      </c>
      <c r="U5" s="135">
        <f t="shared" ref="U5:U36" si="1">SUM(F5:T5)</f>
        <v>0</v>
      </c>
      <c r="V5" s="278"/>
    </row>
    <row r="6" spans="2:22" ht="15" customHeight="1">
      <c r="B6" s="127"/>
      <c r="C6" s="128" t="s">
        <v>1206</v>
      </c>
      <c r="D6" s="134"/>
      <c r="E6" s="134"/>
      <c r="F6" s="76"/>
      <c r="G6" s="76"/>
      <c r="H6" s="76"/>
      <c r="I6" s="76"/>
      <c r="J6" s="76"/>
      <c r="K6" s="76"/>
      <c r="L6" s="76"/>
      <c r="M6" s="76"/>
      <c r="N6" s="76"/>
      <c r="O6" s="76"/>
      <c r="P6" s="76"/>
      <c r="Q6" s="76"/>
      <c r="R6" s="76"/>
      <c r="S6" s="76"/>
      <c r="T6" s="76"/>
      <c r="U6" s="135">
        <f t="shared" si="1"/>
        <v>0</v>
      </c>
      <c r="V6" s="273"/>
    </row>
    <row r="7" spans="2:22" ht="15" customHeight="1">
      <c r="B7" s="127"/>
      <c r="C7" s="128" t="s">
        <v>1207</v>
      </c>
      <c r="D7" s="134"/>
      <c r="E7" s="134"/>
      <c r="F7" s="76"/>
      <c r="G7" s="76"/>
      <c r="H7" s="76"/>
      <c r="I7" s="76"/>
      <c r="J7" s="76"/>
      <c r="K7" s="76"/>
      <c r="L7" s="76"/>
      <c r="M7" s="76"/>
      <c r="N7" s="76"/>
      <c r="O7" s="76"/>
      <c r="P7" s="76"/>
      <c r="Q7" s="76"/>
      <c r="R7" s="76"/>
      <c r="S7" s="76"/>
      <c r="T7" s="76"/>
      <c r="U7" s="135">
        <f t="shared" si="1"/>
        <v>0</v>
      </c>
      <c r="V7" s="273"/>
    </row>
    <row r="8" spans="2:22" ht="15" customHeight="1">
      <c r="B8" s="127"/>
      <c r="C8" s="128" t="s">
        <v>1208</v>
      </c>
      <c r="D8" s="134"/>
      <c r="E8" s="134"/>
      <c r="F8" s="76"/>
      <c r="G8" s="76"/>
      <c r="H8" s="76"/>
      <c r="I8" s="76"/>
      <c r="J8" s="76"/>
      <c r="K8" s="76"/>
      <c r="L8" s="76"/>
      <c r="M8" s="76"/>
      <c r="N8" s="76"/>
      <c r="O8" s="76"/>
      <c r="P8" s="76"/>
      <c r="Q8" s="76"/>
      <c r="R8" s="76"/>
      <c r="S8" s="76"/>
      <c r="T8" s="76"/>
      <c r="U8" s="135">
        <f t="shared" si="1"/>
        <v>0</v>
      </c>
      <c r="V8" s="273"/>
    </row>
    <row r="9" spans="2:22" ht="15" customHeight="1">
      <c r="B9" s="127"/>
      <c r="C9" s="128" t="s">
        <v>1209</v>
      </c>
      <c r="D9" s="134"/>
      <c r="E9" s="134"/>
      <c r="F9" s="76"/>
      <c r="G9" s="76"/>
      <c r="H9" s="76"/>
      <c r="I9" s="76"/>
      <c r="J9" s="76"/>
      <c r="K9" s="76"/>
      <c r="L9" s="76"/>
      <c r="M9" s="76"/>
      <c r="N9" s="76"/>
      <c r="O9" s="76"/>
      <c r="P9" s="76"/>
      <c r="Q9" s="76"/>
      <c r="R9" s="76"/>
      <c r="S9" s="76"/>
      <c r="T9" s="76"/>
      <c r="U9" s="135">
        <f t="shared" si="1"/>
        <v>0</v>
      </c>
      <c r="V9" s="273"/>
    </row>
    <row r="10" spans="2:22" s="223" customFormat="1" ht="15" customHeight="1">
      <c r="B10" s="220"/>
      <c r="C10" s="128" t="s">
        <v>1210</v>
      </c>
      <c r="D10" s="224"/>
      <c r="E10" s="224"/>
      <c r="F10" s="222"/>
      <c r="G10" s="222"/>
      <c r="H10" s="222"/>
      <c r="I10" s="222"/>
      <c r="J10" s="222"/>
      <c r="K10" s="222"/>
      <c r="L10" s="222"/>
      <c r="M10" s="222"/>
      <c r="N10" s="222"/>
      <c r="O10" s="222"/>
      <c r="P10" s="222"/>
      <c r="Q10" s="222"/>
      <c r="R10" s="222"/>
      <c r="S10" s="222"/>
      <c r="T10" s="222"/>
      <c r="U10" s="135">
        <f t="shared" si="1"/>
        <v>0</v>
      </c>
      <c r="V10" s="273"/>
    </row>
    <row r="11" spans="2:22" s="223" customFormat="1" ht="15" customHeight="1">
      <c r="B11" s="220"/>
      <c r="C11" s="128" t="s">
        <v>1211</v>
      </c>
      <c r="D11" s="224"/>
      <c r="E11" s="224"/>
      <c r="F11" s="222"/>
      <c r="G11" s="222"/>
      <c r="H11" s="222"/>
      <c r="I11" s="222"/>
      <c r="J11" s="222"/>
      <c r="K11" s="222"/>
      <c r="L11" s="222"/>
      <c r="M11" s="222"/>
      <c r="N11" s="222"/>
      <c r="O11" s="222"/>
      <c r="P11" s="222"/>
      <c r="Q11" s="222"/>
      <c r="R11" s="222"/>
      <c r="S11" s="222"/>
      <c r="T11" s="222"/>
      <c r="U11" s="135">
        <f t="shared" si="1"/>
        <v>0</v>
      </c>
      <c r="V11" s="273"/>
    </row>
    <row r="12" spans="2:22" ht="15" customHeight="1">
      <c r="B12" s="127"/>
      <c r="C12" s="128" t="s">
        <v>1212</v>
      </c>
      <c r="D12" s="115"/>
      <c r="E12" s="115"/>
      <c r="F12" s="76"/>
      <c r="G12" s="76"/>
      <c r="H12" s="76"/>
      <c r="I12" s="76"/>
      <c r="J12" s="76"/>
      <c r="K12" s="76"/>
      <c r="L12" s="76"/>
      <c r="M12" s="76"/>
      <c r="N12" s="76"/>
      <c r="O12" s="76"/>
      <c r="P12" s="76"/>
      <c r="Q12" s="76"/>
      <c r="R12" s="76"/>
      <c r="S12" s="76"/>
      <c r="T12" s="76"/>
      <c r="U12" s="135">
        <f t="shared" si="1"/>
        <v>0</v>
      </c>
      <c r="V12" s="273"/>
    </row>
    <row r="13" spans="2:22" ht="15" customHeight="1">
      <c r="B13" s="127"/>
      <c r="C13" s="128" t="s">
        <v>1405</v>
      </c>
      <c r="D13" s="115"/>
      <c r="E13" s="301"/>
      <c r="F13" s="76"/>
      <c r="G13" s="76"/>
      <c r="H13" s="76"/>
      <c r="I13" s="76"/>
      <c r="J13" s="76"/>
      <c r="K13" s="76"/>
      <c r="L13" s="76"/>
      <c r="M13" s="76"/>
      <c r="N13" s="76"/>
      <c r="O13" s="76"/>
      <c r="P13" s="76"/>
      <c r="Q13" s="76"/>
      <c r="R13" s="76"/>
      <c r="S13" s="76"/>
      <c r="T13" s="76"/>
      <c r="U13" s="135">
        <f t="shared" si="1"/>
        <v>0</v>
      </c>
      <c r="V13" s="273"/>
    </row>
    <row r="14" spans="2:22" ht="15" customHeight="1">
      <c r="B14" s="127"/>
      <c r="C14" s="128" t="s">
        <v>1192</v>
      </c>
      <c r="D14" s="115"/>
      <c r="E14" s="301"/>
      <c r="F14" s="76"/>
      <c r="G14" s="76"/>
      <c r="H14" s="76"/>
      <c r="I14" s="76"/>
      <c r="J14" s="76"/>
      <c r="K14" s="76"/>
      <c r="L14" s="76"/>
      <c r="M14" s="76"/>
      <c r="N14" s="76"/>
      <c r="O14" s="76"/>
      <c r="P14" s="76"/>
      <c r="Q14" s="76"/>
      <c r="R14" s="76"/>
      <c r="S14" s="76"/>
      <c r="T14" s="76"/>
      <c r="U14" s="135">
        <f t="shared" si="1"/>
        <v>0</v>
      </c>
      <c r="V14" s="273"/>
    </row>
    <row r="15" spans="2:22" ht="15" customHeight="1">
      <c r="B15" s="127"/>
      <c r="C15" s="266"/>
      <c r="D15" s="139"/>
      <c r="E15" s="139"/>
      <c r="F15" s="76"/>
      <c r="G15" s="76"/>
      <c r="H15" s="76"/>
      <c r="I15" s="76"/>
      <c r="J15" s="76"/>
      <c r="K15" s="76"/>
      <c r="L15" s="76"/>
      <c r="M15" s="76"/>
      <c r="N15" s="76"/>
      <c r="O15" s="76"/>
      <c r="P15" s="76"/>
      <c r="Q15" s="76"/>
      <c r="R15" s="76"/>
      <c r="S15" s="76"/>
      <c r="T15" s="76"/>
      <c r="U15" s="276">
        <f t="shared" si="1"/>
        <v>0</v>
      </c>
      <c r="V15" s="274"/>
    </row>
    <row r="16" spans="2:22" ht="15" customHeight="1">
      <c r="B16" s="122" t="s">
        <v>1190</v>
      </c>
      <c r="C16" s="112"/>
      <c r="D16" s="112"/>
      <c r="E16" s="112"/>
      <c r="F16" s="141">
        <f t="shared" ref="F16:T16" si="2">SUM(F17:F24)</f>
        <v>0</v>
      </c>
      <c r="G16" s="141">
        <f t="shared" si="2"/>
        <v>0</v>
      </c>
      <c r="H16" s="141">
        <f t="shared" si="2"/>
        <v>0</v>
      </c>
      <c r="I16" s="141">
        <f t="shared" si="2"/>
        <v>0</v>
      </c>
      <c r="J16" s="141">
        <f t="shared" si="2"/>
        <v>0</v>
      </c>
      <c r="K16" s="141">
        <f t="shared" si="2"/>
        <v>0</v>
      </c>
      <c r="L16" s="141">
        <f t="shared" si="2"/>
        <v>0</v>
      </c>
      <c r="M16" s="141">
        <f t="shared" si="2"/>
        <v>0</v>
      </c>
      <c r="N16" s="141">
        <f t="shared" si="2"/>
        <v>0</v>
      </c>
      <c r="O16" s="141">
        <f t="shared" si="2"/>
        <v>0</v>
      </c>
      <c r="P16" s="141">
        <f t="shared" si="2"/>
        <v>0</v>
      </c>
      <c r="Q16" s="141">
        <f t="shared" si="2"/>
        <v>0</v>
      </c>
      <c r="R16" s="141">
        <f t="shared" si="2"/>
        <v>0</v>
      </c>
      <c r="S16" s="141">
        <f t="shared" si="2"/>
        <v>0</v>
      </c>
      <c r="T16" s="141">
        <f t="shared" si="2"/>
        <v>0</v>
      </c>
      <c r="U16" s="135">
        <f t="shared" si="1"/>
        <v>0</v>
      </c>
      <c r="V16" s="272"/>
    </row>
    <row r="17" spans="2:22" ht="15" customHeight="1">
      <c r="B17" s="127"/>
      <c r="C17" s="128" t="s">
        <v>1205</v>
      </c>
      <c r="D17" s="115"/>
      <c r="E17" s="115"/>
      <c r="F17" s="76"/>
      <c r="G17" s="76"/>
      <c r="H17" s="76"/>
      <c r="I17" s="76"/>
      <c r="J17" s="76"/>
      <c r="K17" s="76"/>
      <c r="L17" s="76"/>
      <c r="M17" s="76"/>
      <c r="N17" s="76"/>
      <c r="O17" s="76"/>
      <c r="P17" s="76"/>
      <c r="Q17" s="76"/>
      <c r="R17" s="76"/>
      <c r="S17" s="76"/>
      <c r="T17" s="76"/>
      <c r="U17" s="135">
        <f t="shared" si="1"/>
        <v>0</v>
      </c>
      <c r="V17" s="273"/>
    </row>
    <row r="18" spans="2:22" ht="15" customHeight="1">
      <c r="B18" s="127"/>
      <c r="C18" s="128" t="s">
        <v>1204</v>
      </c>
      <c r="D18" s="115"/>
      <c r="E18" s="115"/>
      <c r="F18" s="76"/>
      <c r="G18" s="76"/>
      <c r="H18" s="76"/>
      <c r="I18" s="76"/>
      <c r="J18" s="76"/>
      <c r="K18" s="76"/>
      <c r="L18" s="76"/>
      <c r="M18" s="76"/>
      <c r="N18" s="76"/>
      <c r="O18" s="76"/>
      <c r="P18" s="76"/>
      <c r="Q18" s="76"/>
      <c r="R18" s="76"/>
      <c r="S18" s="76"/>
      <c r="T18" s="76"/>
      <c r="U18" s="135">
        <f t="shared" si="1"/>
        <v>0</v>
      </c>
      <c r="V18" s="273"/>
    </row>
    <row r="19" spans="2:22" ht="15" customHeight="1">
      <c r="B19" s="127"/>
      <c r="C19" s="128" t="s">
        <v>1203</v>
      </c>
      <c r="D19" s="115"/>
      <c r="E19" s="115"/>
      <c r="F19" s="76"/>
      <c r="G19" s="76"/>
      <c r="H19" s="76"/>
      <c r="I19" s="76"/>
      <c r="J19" s="76"/>
      <c r="K19" s="76"/>
      <c r="L19" s="76"/>
      <c r="M19" s="76"/>
      <c r="N19" s="76"/>
      <c r="O19" s="76"/>
      <c r="P19" s="76"/>
      <c r="Q19" s="76"/>
      <c r="R19" s="76"/>
      <c r="S19" s="76"/>
      <c r="T19" s="76"/>
      <c r="U19" s="135">
        <f t="shared" si="1"/>
        <v>0</v>
      </c>
      <c r="V19" s="273"/>
    </row>
    <row r="20" spans="2:22" ht="15" customHeight="1">
      <c r="B20" s="127"/>
      <c r="C20" s="128" t="s">
        <v>1202</v>
      </c>
      <c r="D20" s="129"/>
      <c r="E20" s="129"/>
      <c r="F20" s="76"/>
      <c r="G20" s="76"/>
      <c r="H20" s="76"/>
      <c r="I20" s="76"/>
      <c r="J20" s="76"/>
      <c r="K20" s="76"/>
      <c r="L20" s="76"/>
      <c r="M20" s="76"/>
      <c r="N20" s="76"/>
      <c r="O20" s="76"/>
      <c r="P20" s="76"/>
      <c r="Q20" s="76"/>
      <c r="R20" s="76"/>
      <c r="S20" s="76"/>
      <c r="T20" s="76"/>
      <c r="U20" s="135">
        <f t="shared" si="1"/>
        <v>0</v>
      </c>
      <c r="V20" s="273"/>
    </row>
    <row r="21" spans="2:22" ht="15" customHeight="1">
      <c r="B21" s="127"/>
      <c r="C21" s="128" t="s">
        <v>1201</v>
      </c>
      <c r="D21" s="115"/>
      <c r="E21" s="115"/>
      <c r="F21" s="76"/>
      <c r="G21" s="76"/>
      <c r="H21" s="76"/>
      <c r="I21" s="76"/>
      <c r="J21" s="76"/>
      <c r="K21" s="76"/>
      <c r="L21" s="76"/>
      <c r="M21" s="76"/>
      <c r="N21" s="76"/>
      <c r="O21" s="76"/>
      <c r="P21" s="76"/>
      <c r="Q21" s="76"/>
      <c r="R21" s="76"/>
      <c r="S21" s="76"/>
      <c r="T21" s="76"/>
      <c r="U21" s="135">
        <f t="shared" si="1"/>
        <v>0</v>
      </c>
      <c r="V21" s="273"/>
    </row>
    <row r="22" spans="2:22" ht="15" customHeight="1">
      <c r="B22" s="127"/>
      <c r="C22" s="128" t="s">
        <v>1191</v>
      </c>
      <c r="D22" s="134"/>
      <c r="E22" s="134"/>
      <c r="F22" s="76"/>
      <c r="G22" s="76"/>
      <c r="H22" s="76"/>
      <c r="I22" s="76"/>
      <c r="J22" s="76"/>
      <c r="K22" s="76"/>
      <c r="L22" s="76"/>
      <c r="M22" s="76"/>
      <c r="N22" s="76"/>
      <c r="O22" s="76"/>
      <c r="P22" s="76"/>
      <c r="Q22" s="76"/>
      <c r="R22" s="76"/>
      <c r="S22" s="76"/>
      <c r="T22" s="76"/>
      <c r="U22" s="135">
        <f t="shared" si="1"/>
        <v>0</v>
      </c>
      <c r="V22" s="273"/>
    </row>
    <row r="23" spans="2:22" ht="15" customHeight="1">
      <c r="B23" s="127"/>
      <c r="C23" s="128" t="s">
        <v>1405</v>
      </c>
      <c r="D23" s="115"/>
      <c r="E23" s="301"/>
      <c r="F23" s="76"/>
      <c r="G23" s="76"/>
      <c r="H23" s="76"/>
      <c r="I23" s="76"/>
      <c r="J23" s="76"/>
      <c r="K23" s="76"/>
      <c r="L23" s="76"/>
      <c r="M23" s="76"/>
      <c r="N23" s="76"/>
      <c r="O23" s="76"/>
      <c r="P23" s="76"/>
      <c r="Q23" s="76"/>
      <c r="R23" s="76"/>
      <c r="S23" s="76"/>
      <c r="T23" s="76"/>
      <c r="U23" s="135">
        <f t="shared" si="1"/>
        <v>0</v>
      </c>
      <c r="V23" s="273"/>
    </row>
    <row r="24" spans="2:22" ht="15" customHeight="1">
      <c r="B24" s="136"/>
      <c r="C24" s="266"/>
      <c r="D24" s="143"/>
      <c r="E24" s="143"/>
      <c r="F24" s="76"/>
      <c r="G24" s="76"/>
      <c r="H24" s="76"/>
      <c r="I24" s="76"/>
      <c r="J24" s="76"/>
      <c r="K24" s="76"/>
      <c r="L24" s="76"/>
      <c r="M24" s="76"/>
      <c r="N24" s="76"/>
      <c r="O24" s="76"/>
      <c r="P24" s="76"/>
      <c r="Q24" s="76"/>
      <c r="R24" s="76"/>
      <c r="S24" s="76"/>
      <c r="T24" s="76"/>
      <c r="U24" s="276">
        <f t="shared" si="1"/>
        <v>0</v>
      </c>
      <c r="V24" s="274"/>
    </row>
    <row r="25" spans="2:22" ht="15" customHeight="1">
      <c r="B25" s="122" t="s">
        <v>1193</v>
      </c>
      <c r="C25" s="112"/>
      <c r="D25" s="144"/>
      <c r="E25" s="144"/>
      <c r="F25" s="141">
        <f t="shared" ref="F25:T25" si="3">SUM(F26:F33)</f>
        <v>0</v>
      </c>
      <c r="G25" s="141">
        <f t="shared" si="3"/>
        <v>0</v>
      </c>
      <c r="H25" s="141">
        <f t="shared" si="3"/>
        <v>0</v>
      </c>
      <c r="I25" s="141">
        <f t="shared" si="3"/>
        <v>0</v>
      </c>
      <c r="J25" s="141">
        <f t="shared" si="3"/>
        <v>0</v>
      </c>
      <c r="K25" s="141">
        <f t="shared" si="3"/>
        <v>0</v>
      </c>
      <c r="L25" s="141">
        <f t="shared" si="3"/>
        <v>0</v>
      </c>
      <c r="M25" s="141">
        <f t="shared" si="3"/>
        <v>0</v>
      </c>
      <c r="N25" s="141">
        <f t="shared" si="3"/>
        <v>0</v>
      </c>
      <c r="O25" s="141">
        <f t="shared" si="3"/>
        <v>0</v>
      </c>
      <c r="P25" s="141">
        <f t="shared" si="3"/>
        <v>0</v>
      </c>
      <c r="Q25" s="141">
        <f t="shared" si="3"/>
        <v>0</v>
      </c>
      <c r="R25" s="141">
        <f t="shared" si="3"/>
        <v>0</v>
      </c>
      <c r="S25" s="141">
        <f t="shared" si="3"/>
        <v>0</v>
      </c>
      <c r="T25" s="141">
        <f t="shared" si="3"/>
        <v>0</v>
      </c>
      <c r="U25" s="135">
        <f t="shared" si="1"/>
        <v>0</v>
      </c>
      <c r="V25" s="272"/>
    </row>
    <row r="26" spans="2:22" ht="15" customHeight="1">
      <c r="B26" s="127"/>
      <c r="C26" s="128" t="s">
        <v>1200</v>
      </c>
      <c r="D26" s="134"/>
      <c r="E26" s="134"/>
      <c r="F26" s="76"/>
      <c r="G26" s="76"/>
      <c r="H26" s="76"/>
      <c r="I26" s="76"/>
      <c r="J26" s="76"/>
      <c r="K26" s="76"/>
      <c r="L26" s="76"/>
      <c r="M26" s="76"/>
      <c r="N26" s="76"/>
      <c r="O26" s="76"/>
      <c r="P26" s="76"/>
      <c r="Q26" s="76"/>
      <c r="R26" s="76"/>
      <c r="S26" s="76"/>
      <c r="T26" s="76"/>
      <c r="U26" s="135">
        <f t="shared" si="1"/>
        <v>0</v>
      </c>
      <c r="V26" s="273"/>
    </row>
    <row r="27" spans="2:22" s="223" customFormat="1" ht="15" customHeight="1">
      <c r="B27" s="220"/>
      <c r="C27" s="128" t="s">
        <v>1199</v>
      </c>
      <c r="D27" s="224"/>
      <c r="E27" s="224"/>
      <c r="F27" s="222"/>
      <c r="G27" s="222"/>
      <c r="H27" s="222"/>
      <c r="I27" s="222"/>
      <c r="J27" s="222"/>
      <c r="K27" s="222"/>
      <c r="L27" s="222"/>
      <c r="M27" s="222"/>
      <c r="N27" s="222"/>
      <c r="O27" s="222"/>
      <c r="P27" s="222"/>
      <c r="Q27" s="222"/>
      <c r="R27" s="222"/>
      <c r="S27" s="222"/>
      <c r="T27" s="222"/>
      <c r="U27" s="135">
        <f t="shared" si="1"/>
        <v>0</v>
      </c>
      <c r="V27" s="273"/>
    </row>
    <row r="28" spans="2:22" s="223" customFormat="1" ht="15" customHeight="1">
      <c r="B28" s="220"/>
      <c r="C28" s="128" t="s">
        <v>1198</v>
      </c>
      <c r="D28" s="221"/>
      <c r="E28" s="221"/>
      <c r="F28" s="222"/>
      <c r="G28" s="222"/>
      <c r="H28" s="222"/>
      <c r="I28" s="222"/>
      <c r="J28" s="222"/>
      <c r="K28" s="222"/>
      <c r="L28" s="222"/>
      <c r="M28" s="222"/>
      <c r="N28" s="222"/>
      <c r="O28" s="222"/>
      <c r="P28" s="222"/>
      <c r="Q28" s="222"/>
      <c r="R28" s="222"/>
      <c r="S28" s="222"/>
      <c r="T28" s="222"/>
      <c r="U28" s="135">
        <f t="shared" si="1"/>
        <v>0</v>
      </c>
      <c r="V28" s="273"/>
    </row>
    <row r="29" spans="2:22" s="223" customFormat="1" ht="15" customHeight="1">
      <c r="B29" s="220"/>
      <c r="C29" s="128" t="s">
        <v>1197</v>
      </c>
      <c r="D29" s="221"/>
      <c r="E29" s="221"/>
      <c r="F29" s="222"/>
      <c r="G29" s="222"/>
      <c r="H29" s="222"/>
      <c r="I29" s="222"/>
      <c r="J29" s="222"/>
      <c r="K29" s="222"/>
      <c r="L29" s="222"/>
      <c r="M29" s="222"/>
      <c r="N29" s="222"/>
      <c r="O29" s="222"/>
      <c r="P29" s="222"/>
      <c r="Q29" s="222"/>
      <c r="R29" s="222"/>
      <c r="S29" s="222"/>
      <c r="T29" s="222"/>
      <c r="U29" s="135">
        <f t="shared" si="1"/>
        <v>0</v>
      </c>
      <c r="V29" s="273"/>
    </row>
    <row r="30" spans="2:22" s="223" customFormat="1" ht="15" customHeight="1">
      <c r="B30" s="220"/>
      <c r="C30" s="128" t="s">
        <v>1196</v>
      </c>
      <c r="D30" s="221"/>
      <c r="E30" s="221"/>
      <c r="F30" s="222"/>
      <c r="G30" s="222"/>
      <c r="H30" s="222"/>
      <c r="I30" s="222"/>
      <c r="J30" s="222"/>
      <c r="K30" s="222"/>
      <c r="L30" s="222"/>
      <c r="M30" s="222"/>
      <c r="N30" s="222"/>
      <c r="O30" s="222"/>
      <c r="P30" s="222"/>
      <c r="Q30" s="222"/>
      <c r="R30" s="222"/>
      <c r="S30" s="222"/>
      <c r="T30" s="222"/>
      <c r="U30" s="135">
        <f t="shared" si="1"/>
        <v>0</v>
      </c>
      <c r="V30" s="273"/>
    </row>
    <row r="31" spans="2:22" ht="15" customHeight="1">
      <c r="B31" s="127"/>
      <c r="C31" s="128" t="s">
        <v>1405</v>
      </c>
      <c r="D31" s="115"/>
      <c r="E31" s="301"/>
      <c r="F31" s="76"/>
      <c r="G31" s="76"/>
      <c r="H31" s="76"/>
      <c r="I31" s="76"/>
      <c r="J31" s="76"/>
      <c r="K31" s="76"/>
      <c r="L31" s="76"/>
      <c r="M31" s="76"/>
      <c r="N31" s="76"/>
      <c r="O31" s="76"/>
      <c r="P31" s="76"/>
      <c r="Q31" s="76"/>
      <c r="R31" s="76"/>
      <c r="S31" s="76"/>
      <c r="T31" s="76"/>
      <c r="U31" s="135">
        <f t="shared" si="1"/>
        <v>0</v>
      </c>
      <c r="V31" s="273"/>
    </row>
    <row r="32" spans="2:22" ht="15" customHeight="1">
      <c r="B32" s="127"/>
      <c r="C32" s="128" t="s">
        <v>1192</v>
      </c>
      <c r="D32" s="129"/>
      <c r="E32" s="129"/>
      <c r="F32" s="76"/>
      <c r="G32" s="76"/>
      <c r="H32" s="76"/>
      <c r="I32" s="76"/>
      <c r="J32" s="76"/>
      <c r="K32" s="76"/>
      <c r="L32" s="76"/>
      <c r="M32" s="76"/>
      <c r="N32" s="76"/>
      <c r="O32" s="76"/>
      <c r="P32" s="76"/>
      <c r="Q32" s="76"/>
      <c r="R32" s="76"/>
      <c r="S32" s="76"/>
      <c r="T32" s="76"/>
      <c r="U32" s="135">
        <f t="shared" si="1"/>
        <v>0</v>
      </c>
      <c r="V32" s="273"/>
    </row>
    <row r="33" spans="1:22" ht="15" customHeight="1">
      <c r="B33" s="136"/>
      <c r="C33" s="267"/>
      <c r="D33" s="130"/>
      <c r="E33" s="130"/>
      <c r="F33" s="78"/>
      <c r="G33" s="78"/>
      <c r="H33" s="78"/>
      <c r="I33" s="78"/>
      <c r="J33" s="78"/>
      <c r="K33" s="78"/>
      <c r="L33" s="78"/>
      <c r="M33" s="78"/>
      <c r="N33" s="78"/>
      <c r="O33" s="78"/>
      <c r="P33" s="78"/>
      <c r="Q33" s="78"/>
      <c r="R33" s="78"/>
      <c r="S33" s="78"/>
      <c r="T33" s="78"/>
      <c r="U33" s="276">
        <f t="shared" si="1"/>
        <v>0</v>
      </c>
      <c r="V33" s="274"/>
    </row>
    <row r="34" spans="1:22" ht="15" customHeight="1">
      <c r="B34" s="122" t="s">
        <v>1239</v>
      </c>
      <c r="C34" s="112"/>
      <c r="D34" s="144"/>
      <c r="E34" s="144"/>
      <c r="F34" s="141">
        <f t="shared" ref="F34:T34" si="4">SUM(F5,F16,F25)</f>
        <v>0</v>
      </c>
      <c r="G34" s="141">
        <f t="shared" si="4"/>
        <v>0</v>
      </c>
      <c r="H34" s="141">
        <f t="shared" si="4"/>
        <v>0</v>
      </c>
      <c r="I34" s="141">
        <f t="shared" si="4"/>
        <v>0</v>
      </c>
      <c r="J34" s="141">
        <f t="shared" si="4"/>
        <v>0</v>
      </c>
      <c r="K34" s="141">
        <f t="shared" si="4"/>
        <v>0</v>
      </c>
      <c r="L34" s="141">
        <f t="shared" si="4"/>
        <v>0</v>
      </c>
      <c r="M34" s="141">
        <f t="shared" si="4"/>
        <v>0</v>
      </c>
      <c r="N34" s="141">
        <f t="shared" si="4"/>
        <v>0</v>
      </c>
      <c r="O34" s="141">
        <f t="shared" si="4"/>
        <v>0</v>
      </c>
      <c r="P34" s="141">
        <f t="shared" si="4"/>
        <v>0</v>
      </c>
      <c r="Q34" s="141">
        <f t="shared" si="4"/>
        <v>0</v>
      </c>
      <c r="R34" s="141">
        <f t="shared" si="4"/>
        <v>0</v>
      </c>
      <c r="S34" s="141">
        <f t="shared" si="4"/>
        <v>0</v>
      </c>
      <c r="T34" s="141">
        <f t="shared" si="4"/>
        <v>0</v>
      </c>
      <c r="U34" s="300">
        <f t="shared" si="1"/>
        <v>0</v>
      </c>
      <c r="V34" s="272"/>
    </row>
    <row r="35" spans="1:22" ht="15" customHeight="1">
      <c r="B35" s="122" t="s">
        <v>1240</v>
      </c>
      <c r="C35" s="112"/>
      <c r="D35" s="144"/>
      <c r="E35" s="144"/>
      <c r="F35" s="141">
        <f t="shared" ref="F35:T35" si="5">F34*0.1</f>
        <v>0</v>
      </c>
      <c r="G35" s="141">
        <f t="shared" si="5"/>
        <v>0</v>
      </c>
      <c r="H35" s="141">
        <f t="shared" si="5"/>
        <v>0</v>
      </c>
      <c r="I35" s="141">
        <f t="shared" si="5"/>
        <v>0</v>
      </c>
      <c r="J35" s="141">
        <f t="shared" si="5"/>
        <v>0</v>
      </c>
      <c r="K35" s="141">
        <f t="shared" si="5"/>
        <v>0</v>
      </c>
      <c r="L35" s="141">
        <f t="shared" si="5"/>
        <v>0</v>
      </c>
      <c r="M35" s="141">
        <f t="shared" si="5"/>
        <v>0</v>
      </c>
      <c r="N35" s="141">
        <f t="shared" si="5"/>
        <v>0</v>
      </c>
      <c r="O35" s="141">
        <f t="shared" si="5"/>
        <v>0</v>
      </c>
      <c r="P35" s="141">
        <f t="shared" si="5"/>
        <v>0</v>
      </c>
      <c r="Q35" s="141">
        <f t="shared" si="5"/>
        <v>0</v>
      </c>
      <c r="R35" s="141">
        <f t="shared" si="5"/>
        <v>0</v>
      </c>
      <c r="S35" s="141">
        <f t="shared" si="5"/>
        <v>0</v>
      </c>
      <c r="T35" s="141">
        <f t="shared" si="5"/>
        <v>0</v>
      </c>
      <c r="U35" s="287">
        <f t="shared" si="1"/>
        <v>0</v>
      </c>
      <c r="V35" s="272"/>
    </row>
    <row r="36" spans="1:22" ht="15" customHeight="1">
      <c r="B36" s="147" t="s">
        <v>1241</v>
      </c>
      <c r="C36" s="148"/>
      <c r="D36" s="148"/>
      <c r="E36" s="148"/>
      <c r="F36" s="287">
        <f t="shared" ref="F36:T36" si="6">F34+F35</f>
        <v>0</v>
      </c>
      <c r="G36" s="287">
        <f t="shared" si="6"/>
        <v>0</v>
      </c>
      <c r="H36" s="287">
        <f t="shared" si="6"/>
        <v>0</v>
      </c>
      <c r="I36" s="287">
        <f t="shared" si="6"/>
        <v>0</v>
      </c>
      <c r="J36" s="287">
        <f t="shared" si="6"/>
        <v>0</v>
      </c>
      <c r="K36" s="287">
        <f t="shared" si="6"/>
        <v>0</v>
      </c>
      <c r="L36" s="287">
        <f t="shared" si="6"/>
        <v>0</v>
      </c>
      <c r="M36" s="287">
        <f t="shared" si="6"/>
        <v>0</v>
      </c>
      <c r="N36" s="287">
        <f t="shared" si="6"/>
        <v>0</v>
      </c>
      <c r="O36" s="287">
        <f t="shared" si="6"/>
        <v>0</v>
      </c>
      <c r="P36" s="287">
        <f t="shared" si="6"/>
        <v>0</v>
      </c>
      <c r="Q36" s="287">
        <f t="shared" si="6"/>
        <v>0</v>
      </c>
      <c r="R36" s="287">
        <f t="shared" si="6"/>
        <v>0</v>
      </c>
      <c r="S36" s="287">
        <f t="shared" si="6"/>
        <v>0</v>
      </c>
      <c r="T36" s="287">
        <f t="shared" si="6"/>
        <v>0</v>
      </c>
      <c r="U36" s="288">
        <f t="shared" si="1"/>
        <v>0</v>
      </c>
      <c r="V36" s="275"/>
    </row>
    <row r="37" spans="1:22" s="235" customFormat="1" ht="13.35" customHeight="1">
      <c r="B37" s="100"/>
      <c r="C37" s="341"/>
      <c r="D37" s="237"/>
      <c r="E37" s="237"/>
      <c r="F37" s="237"/>
      <c r="G37" s="237"/>
    </row>
    <row r="38" spans="1:22" s="97" customFormat="1" ht="13.5">
      <c r="A38" s="177" t="s">
        <v>1227</v>
      </c>
    </row>
    <row r="39" spans="1:22" s="235" customFormat="1" ht="12">
      <c r="B39" s="239" t="s">
        <v>1263</v>
      </c>
    </row>
    <row r="40" spans="1:22" s="235" customFormat="1" ht="12">
      <c r="B40" s="239" t="s">
        <v>1257</v>
      </c>
    </row>
    <row r="41" spans="1:22" s="235" customFormat="1" ht="12">
      <c r="B41" s="239" t="s">
        <v>1258</v>
      </c>
    </row>
    <row r="42" spans="1:22" s="235" customFormat="1" ht="12">
      <c r="B42" s="239" t="s">
        <v>1259</v>
      </c>
    </row>
    <row r="43" spans="1:22" s="235" customFormat="1" ht="12">
      <c r="B43" s="239" t="s">
        <v>1260</v>
      </c>
    </row>
    <row r="44" spans="1:22" s="235" customFormat="1" ht="12">
      <c r="B44" s="235" t="s">
        <v>1243</v>
      </c>
    </row>
    <row r="45" spans="1:22" s="235" customFormat="1" ht="12">
      <c r="B45" s="239" t="s">
        <v>1261</v>
      </c>
    </row>
    <row r="46" spans="1:22" s="235" customFormat="1" ht="12">
      <c r="B46" s="239" t="s">
        <v>1262</v>
      </c>
    </row>
    <row r="47" spans="1:22" s="235" customFormat="1" ht="12">
      <c r="B47" s="239" t="s">
        <v>1256</v>
      </c>
    </row>
    <row r="48" spans="1:22" ht="15" customHeight="1">
      <c r="U48" s="100"/>
      <c r="V48" s="100"/>
    </row>
    <row r="49" spans="21:22" ht="15" customHeight="1">
      <c r="U49" s="100"/>
      <c r="V49" s="100"/>
    </row>
    <row r="50" spans="21:22" ht="15" customHeight="1">
      <c r="U50" s="235"/>
      <c r="V50" s="235"/>
    </row>
    <row r="51" spans="21:22" ht="15" customHeight="1">
      <c r="U51" s="235"/>
      <c r="V51" s="235"/>
    </row>
    <row r="52" spans="21:22" ht="15" customHeight="1">
      <c r="U52" s="235"/>
      <c r="V52" s="235"/>
    </row>
    <row r="53" spans="21:22" ht="15" customHeight="1">
      <c r="U53" s="235"/>
      <c r="V53" s="235"/>
    </row>
    <row r="54" spans="21:22" ht="15" customHeight="1">
      <c r="U54" s="235"/>
      <c r="V54" s="235"/>
    </row>
    <row r="55" spans="21:22" ht="15" customHeight="1">
      <c r="U55" s="235"/>
      <c r="V55" s="235"/>
    </row>
    <row r="56" spans="21:22" ht="15" customHeight="1">
      <c r="U56" s="235"/>
      <c r="V56" s="235"/>
    </row>
    <row r="57" spans="21:22" ht="15" customHeight="1">
      <c r="U57" s="235"/>
      <c r="V57" s="235"/>
    </row>
    <row r="58" spans="21:22" ht="15" customHeight="1">
      <c r="U58" s="235"/>
      <c r="V58" s="235"/>
    </row>
    <row r="59" spans="21:22" ht="15" customHeight="1">
      <c r="U59" s="235"/>
      <c r="V59" s="235"/>
    </row>
    <row r="60" spans="21:22" ht="15" customHeight="1">
      <c r="U60" s="235"/>
      <c r="V60" s="235"/>
    </row>
  </sheetData>
  <sheetProtection formatCells="0" formatColumns="0" formatRows="0" insertRows="0" deleteRows="0"/>
  <phoneticPr fontId="2"/>
  <pageMargins left="0.51181102362204722" right="0.31496062992125984" top="0.74803149606299213" bottom="0.55118110236220474" header="0.31496062992125984" footer="0.31496062992125984"/>
  <pageSetup paperSize="8" scale="68" fitToHeight="0" orientation="landscape"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6</vt:i4>
      </vt:variant>
    </vt:vector>
  </HeadingPairs>
  <TitlesOfParts>
    <vt:vector size="18" baseType="lpstr">
      <vt:lpstr>表紙</vt:lpstr>
      <vt:lpstr>3-1</vt:lpstr>
      <vt:lpstr>3-2</vt:lpstr>
      <vt:lpstr>6-2</vt:lpstr>
      <vt:lpstr>注意事項（3-1、3-2、6-2）</vt:lpstr>
      <vt:lpstr>資料コード表</vt:lpstr>
      <vt:lpstr>7－５ー１D別添① </vt:lpstr>
      <vt:lpstr>7－５ー１D別添② </vt:lpstr>
      <vt:lpstr>7－５ー１D別添③ </vt:lpstr>
      <vt:lpstr>7－５ー１D別添④</vt:lpstr>
      <vt:lpstr>7－５－２別添⑮</vt:lpstr>
      <vt:lpstr>7－５－２別添⑯</vt:lpstr>
      <vt:lpstr>'3-2'!Print_Area</vt:lpstr>
      <vt:lpstr>'6-2'!Print_Area</vt:lpstr>
      <vt:lpstr>'7－５－２別添⑮'!Print_Area</vt:lpstr>
      <vt:lpstr>'7－５－２別添⑯'!Print_Area</vt:lpstr>
      <vt:lpstr>資料コード表!Print_Area</vt:lpstr>
      <vt:lpstr>'注意事項（3-1、3-2、6-2）'!Print_Area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
  <cp:keywords/>
  <dc:description>-</dc:description>
  <cp:lastModifiedBy/>
  <dcterms:created xsi:type="dcterms:W3CDTF">2022-09-22T10:30:41Z</dcterms:created>
  <dcterms:modified xsi:type="dcterms:W3CDTF">2023-06-13T06:40:15Z</dcterms:modified>
  <cp:category/>
  <cp:contentStatus/>
</cp:coreProperties>
</file>