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-p00n-fls01\F18104000_こども未来局こども未来部幼保支援課\11建替班\40_各保育所\★_R4募集要項　亥鼻のものを修正中\★更新用\02_申請様式一式\"/>
    </mc:Choice>
  </mc:AlternateContent>
  <xr:revisionPtr revIDLastSave="0" documentId="13_ncr:1_{CAA4E86F-75D7-449B-A309-C9B2E9898873}" xr6:coauthVersionLast="36" xr6:coauthVersionMax="36" xr10:uidLastSave="{00000000-0000-0000-0000-000000000000}"/>
  <bookViews>
    <workbookView xWindow="0" yWindow="0" windowWidth="20490" windowHeight="6705" xr2:uid="{E510CE0C-356C-4195-80BF-3CA555C15385}"/>
  </bookViews>
  <sheets>
    <sheet name="様式第10号" sheetId="1" r:id="rId1"/>
    <sheet name="カメラ" sheetId="2" r:id="rId2"/>
  </sheets>
  <definedNames>
    <definedName name="_xlnm.Print_Area" localSheetId="0">様式第10号!$A$1:$H$85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8" i="1"/>
  <c r="B56" i="1" s="1"/>
  <c r="F73" i="1" l="1"/>
  <c r="E49" i="1" l="1"/>
  <c r="E51" i="1" s="1"/>
  <c r="D43" i="1"/>
  <c r="F72" i="1" s="1"/>
  <c r="F78" i="1" s="1"/>
  <c r="F8" i="1"/>
  <c r="C8" i="1"/>
  <c r="C14" i="1" s="1"/>
  <c r="F9" i="1" l="1"/>
  <c r="F14" i="1" s="1"/>
</calcChain>
</file>

<file path=xl/sharedStrings.xml><?xml version="1.0" encoding="utf-8"?>
<sst xmlns="http://schemas.openxmlformats.org/spreadsheetml/2006/main" count="108" uniqueCount="87">
  <si>
    <t xml:space="preserve">保育園新設に係る補助金等の算定書（概算） </t>
    <phoneticPr fontId="2"/>
  </si>
  <si>
    <t>１　想定事業費（実事業費）</t>
    <phoneticPr fontId="2"/>
  </si>
  <si>
    <t>うち国庫補助対象経費</t>
    <rPh sb="2" eb="4">
      <t>コッコ</t>
    </rPh>
    <rPh sb="4" eb="6">
      <t>ホジョ</t>
    </rPh>
    <rPh sb="6" eb="8">
      <t>タイショウ</t>
    </rPh>
    <rPh sb="8" eb="10">
      <t>ケイヒ</t>
    </rPh>
    <phoneticPr fontId="2"/>
  </si>
  <si>
    <t>事業費</t>
    <rPh sb="0" eb="3">
      <t>ジギョウヒ</t>
    </rPh>
    <phoneticPr fontId="2"/>
  </si>
  <si>
    <t>その他工事費</t>
    <phoneticPr fontId="2"/>
  </si>
  <si>
    <t>小計</t>
    <rPh sb="0" eb="2">
      <t>ショウケイ</t>
    </rPh>
    <phoneticPr fontId="2"/>
  </si>
  <si>
    <t>大型遊具購入費</t>
    <phoneticPr fontId="2"/>
  </si>
  <si>
    <t>外構工事費</t>
    <phoneticPr fontId="2"/>
  </si>
  <si>
    <t>その他整備に係る費用</t>
    <phoneticPr fontId="2"/>
  </si>
  <si>
    <t>※単位：円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</si>
  <si>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</si>
  <si>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工事事務費
（設計監理費等）</t>
    <phoneticPr fontId="2"/>
  </si>
  <si>
    <t>初年度設備費
（備品等）</t>
    <phoneticPr fontId="2"/>
  </si>
  <si>
    <r>
      <t xml:space="preserve">本体工事費
</t>
    </r>
    <r>
      <rPr>
        <sz val="9"/>
        <color theme="1"/>
        <rFont val="游ゴシック"/>
        <family val="3"/>
        <charset val="128"/>
        <scheme val="minor"/>
      </rPr>
      <t>（備え付けの備品を含む）</t>
    </r>
    <phoneticPr fontId="2"/>
  </si>
  <si>
    <t>２　施設整備補助金基準額算定</t>
    <phoneticPr fontId="2"/>
  </si>
  <si>
    <t>円</t>
    <rPh sb="0" eb="1">
      <t>エン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</si>
  <si>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</si>
  <si>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＝</t>
    <phoneticPr fontId="2"/>
  </si>
  <si>
    <t xml:space="preserve">（参考）国制度による補助金（令和３年度保育所等整備交付金基準額） </t>
    <phoneticPr fontId="2"/>
  </si>
  <si>
    <t>本体工事基準額（単位：千円）</t>
    <phoneticPr fontId="2"/>
  </si>
  <si>
    <t>定員</t>
    <rPh sb="0" eb="2">
      <t>テイイン</t>
    </rPh>
    <phoneticPr fontId="2"/>
  </si>
  <si>
    <t>基準額</t>
    <rPh sb="0" eb="2">
      <t>キジュン</t>
    </rPh>
    <rPh sb="2" eb="3">
      <t>ガク</t>
    </rPh>
    <phoneticPr fontId="2"/>
  </si>
  <si>
    <t>備考</t>
    <rPh sb="0" eb="2">
      <t>ビコウ</t>
    </rPh>
    <phoneticPr fontId="2"/>
  </si>
  <si>
    <t>101～130</t>
    <phoneticPr fontId="2"/>
  </si>
  <si>
    <t>1施設当たり</t>
    <rPh sb="1" eb="3">
      <t>シセツ</t>
    </rPh>
    <rPh sb="3" eb="4">
      <t>ア</t>
    </rPh>
    <phoneticPr fontId="2"/>
  </si>
  <si>
    <t>保育所開設準備費加算（単位：円）
＝基準額×増加定員数</t>
    <phoneticPr fontId="2"/>
  </si>
  <si>
    <t>1人当たり</t>
    <rPh sb="1" eb="2">
      <t>ニン</t>
    </rPh>
    <rPh sb="2" eb="3">
      <t>ア</t>
    </rPh>
    <phoneticPr fontId="2"/>
  </si>
  <si>
    <t>※上記基準額は、令和３年度の交付要綱のため、金額は今後変更になる可能性があります。</t>
    <phoneticPr fontId="2"/>
  </si>
  <si>
    <t>　（２）駐車場整備費用　　　　　　　　＝</t>
    <phoneticPr fontId="2"/>
  </si>
  <si>
    <t>　（１）遊具整備費用　　　　　　　　　＝</t>
    <phoneticPr fontId="2"/>
  </si>
  <si>
    <t>　(ｂ)から寄付金その他の収入額を控除した額、(ｃ)及びAの３つを比較し、少ない額</t>
    <rPh sb="6" eb="9">
      <t>キフキン</t>
    </rPh>
    <rPh sb="11" eb="12">
      <t>タ</t>
    </rPh>
    <rPh sb="13" eb="15">
      <t>シュウニュウ</t>
    </rPh>
    <rPh sb="15" eb="16">
      <t>ガク</t>
    </rPh>
    <rPh sb="17" eb="19">
      <t>コウジョ</t>
    </rPh>
    <rPh sb="21" eb="22">
      <t>ガク</t>
    </rPh>
    <rPh sb="26" eb="27">
      <t>オヨ</t>
    </rPh>
    <rPh sb="33" eb="35">
      <t>ヒカク</t>
    </rPh>
    <rPh sb="37" eb="38">
      <t>スク</t>
    </rPh>
    <rPh sb="40" eb="41">
      <t>ガク</t>
    </rPh>
    <phoneticPr fontId="2"/>
  </si>
  <si>
    <t>円…(ｉ)</t>
    <rPh sb="0" eb="1">
      <t>エン</t>
    </rPh>
    <phoneticPr fontId="2"/>
  </si>
  <si>
    <t>円…(ｊ)</t>
    <rPh sb="0" eb="1">
      <t>エン</t>
    </rPh>
    <phoneticPr fontId="2"/>
  </si>
  <si>
    <t>円…算定基準額(ｈ)</t>
    <rPh sb="0" eb="1">
      <t>エン</t>
    </rPh>
    <rPh sb="2" eb="4">
      <t>サンテイ</t>
    </rPh>
    <rPh sb="4" eb="6">
      <t>キジュン</t>
    </rPh>
    <rPh sb="6" eb="7">
      <t>ガク</t>
    </rPh>
    <phoneticPr fontId="2"/>
  </si>
  <si>
    <t xml:space="preserve">（参考）市制度による補助金 </t>
    <phoneticPr fontId="2"/>
  </si>
  <si>
    <t>遊具・駐車場整備費用（単位：千円）</t>
    <phoneticPr fontId="2"/>
  </si>
  <si>
    <t>種別</t>
    <rPh sb="0" eb="2">
      <t>シュベツ</t>
    </rPh>
    <phoneticPr fontId="2"/>
  </si>
  <si>
    <t>基準額</t>
    <phoneticPr fontId="2"/>
  </si>
  <si>
    <t>2施設当たり</t>
    <rPh sb="1" eb="3">
      <t>シセツ</t>
    </rPh>
    <rPh sb="3" eb="4">
      <t>ア</t>
    </rPh>
    <phoneticPr fontId="2"/>
  </si>
  <si>
    <t>遊具</t>
    <phoneticPr fontId="2"/>
  </si>
  <si>
    <t>駐車場</t>
    <rPh sb="0" eb="3">
      <t>チュウシャジョウ</t>
    </rPh>
    <phoneticPr fontId="2"/>
  </si>
  <si>
    <t>国庫補助基準額を超えて整備する費用に対する補助</t>
    <rPh sb="0" eb="2">
      <t>コッコ</t>
    </rPh>
    <rPh sb="2" eb="4">
      <t>ホジョ</t>
    </rPh>
    <rPh sb="4" eb="6">
      <t>キジュン</t>
    </rPh>
    <rPh sb="6" eb="7">
      <t>ガク</t>
    </rPh>
    <rPh sb="8" eb="9">
      <t>コ</t>
    </rPh>
    <rPh sb="11" eb="13">
      <t>セイビ</t>
    </rPh>
    <rPh sb="15" eb="17">
      <t>ヒヨウ</t>
    </rPh>
    <rPh sb="18" eb="19">
      <t>タイ</t>
    </rPh>
    <rPh sb="21" eb="23">
      <t>ホジョ</t>
    </rPh>
    <phoneticPr fontId="2"/>
  </si>
  <si>
    <t>３　補助金（総額）算定</t>
    <phoneticPr fontId="2"/>
  </si>
  <si>
    <t>４　独立行政法人福祉医療機構借入金限度額の算定</t>
    <phoneticPr fontId="2"/>
  </si>
  <si>
    <t>　・機構基準単価による基準事業費　　　＝</t>
    <phoneticPr fontId="2"/>
  </si>
  <si>
    <t>合計　＝　</t>
    <rPh sb="0" eb="1">
      <t>ア</t>
    </rPh>
    <rPh sb="1" eb="2">
      <t>ケイ</t>
    </rPh>
    <phoneticPr fontId="2"/>
  </si>
  <si>
    <t>※10万円単位</t>
    <rPh sb="3" eb="5">
      <t>マンエン</t>
    </rPh>
    <rPh sb="5" eb="7">
      <t>タンイ</t>
    </rPh>
    <phoneticPr fontId="2"/>
  </si>
  <si>
    <t>　機構借入額　＝</t>
    <rPh sb="1" eb="3">
      <t>キコウ</t>
    </rPh>
    <rPh sb="3" eb="5">
      <t>カリイレ</t>
    </rPh>
    <rPh sb="5" eb="6">
      <t>ガク</t>
    </rPh>
    <phoneticPr fontId="2"/>
  </si>
  <si>
    <t>本体</t>
    <rPh sb="0" eb="2">
      <t>ホンタイ</t>
    </rPh>
    <phoneticPr fontId="2"/>
  </si>
  <si>
    <t>乳児室又はほふく室</t>
    <rPh sb="0" eb="2">
      <t>ニュウジ</t>
    </rPh>
    <rPh sb="2" eb="3">
      <t>シツ</t>
    </rPh>
    <rPh sb="3" eb="4">
      <t>マタ</t>
    </rPh>
    <rPh sb="8" eb="9">
      <t>シツ</t>
    </rPh>
    <phoneticPr fontId="2"/>
  </si>
  <si>
    <t>一時保育事業のための保育室</t>
    <rPh sb="0" eb="2">
      <t>イチジ</t>
    </rPh>
    <rPh sb="2" eb="4">
      <t>ホイク</t>
    </rPh>
    <rPh sb="4" eb="6">
      <t>ジギョウ</t>
    </rPh>
    <rPh sb="10" eb="13">
      <t>ホイクシツ</t>
    </rPh>
    <phoneticPr fontId="2"/>
  </si>
  <si>
    <t>地域子育て支援相談室</t>
    <rPh sb="0" eb="2">
      <t>チイキ</t>
    </rPh>
    <rPh sb="2" eb="4">
      <t>コソダ</t>
    </rPh>
    <rPh sb="5" eb="7">
      <t>シエン</t>
    </rPh>
    <rPh sb="7" eb="9">
      <t>ソウダン</t>
    </rPh>
    <rPh sb="9" eb="10">
      <t>シツ</t>
    </rPh>
    <phoneticPr fontId="2"/>
  </si>
  <si>
    <t>3施設当たり</t>
    <rPh sb="1" eb="3">
      <t>シセツ</t>
    </rPh>
    <rPh sb="3" eb="4">
      <t>ア</t>
    </rPh>
    <phoneticPr fontId="2"/>
  </si>
  <si>
    <t>５　資金内訳</t>
    <phoneticPr fontId="2"/>
  </si>
  <si>
    <t>　・その他借入金（　　　　　　　　　）</t>
    <phoneticPr fontId="2"/>
  </si>
  <si>
    <t>　・自己資金（既設法人の場合）</t>
    <phoneticPr fontId="2"/>
  </si>
  <si>
    <t>　・贈与金</t>
    <rPh sb="2" eb="4">
      <t>ゾウヨ</t>
    </rPh>
    <rPh sb="4" eb="5">
      <t>キン</t>
    </rPh>
    <phoneticPr fontId="2"/>
  </si>
  <si>
    <t>資金合計（＝事業費計(ｂ)）</t>
    <rPh sb="0" eb="2">
      <t>シキン</t>
    </rPh>
    <rPh sb="2" eb="4">
      <t>ゴウケイ</t>
    </rPh>
    <rPh sb="6" eb="9">
      <t>ジギョウヒ</t>
    </rPh>
    <rPh sb="9" eb="10">
      <t>ケイ</t>
    </rPh>
    <phoneticPr fontId="2"/>
  </si>
  <si>
    <t>※　独立行政法人福祉医療機構からの借入は、申し込み後に機構が決定するため、</t>
    <phoneticPr fontId="2"/>
  </si>
  <si>
    <t>　　希望する額の借入ができるとは限りません。</t>
    <phoneticPr fontId="2"/>
  </si>
  <si>
    <t>※　金額・算定式等は、今後変更になる可能性があります。</t>
    <phoneticPr fontId="2"/>
  </si>
  <si>
    <t>（参考）令和４年度機構基準単価表（単位：千円）</t>
    <rPh sb="1" eb="3">
      <t>サンコウ</t>
    </rPh>
    <rPh sb="4" eb="6">
      <t>レイワ</t>
    </rPh>
    <rPh sb="7" eb="9">
      <t>ネンド</t>
    </rPh>
    <rPh sb="9" eb="11">
      <t>キコウ</t>
    </rPh>
    <rPh sb="11" eb="13">
      <t>キジュン</t>
    </rPh>
    <rPh sb="13" eb="15">
      <t>タンカ</t>
    </rPh>
    <rPh sb="15" eb="16">
      <t>ヒョウ</t>
    </rPh>
    <rPh sb="17" eb="19">
      <t>タンイ</t>
    </rPh>
    <rPh sb="20" eb="22">
      <t>センエン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</si>
  <si>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</si>
  <si>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Ｂ　市制度によるもの（募集要項別添５（２）参照）</t>
    <rPh sb="22" eb="24">
      <t>サンショウ</t>
    </rPh>
    <phoneticPr fontId="2"/>
  </si>
  <si>
    <t>円…算定基準額(ｄ)</t>
    <rPh sb="0" eb="1">
      <t>エン</t>
    </rPh>
    <rPh sb="2" eb="4">
      <t>サンテイ</t>
    </rPh>
    <rPh sb="4" eb="6">
      <t>キジュン</t>
    </rPh>
    <rPh sb="6" eb="7">
      <t>ガク</t>
    </rPh>
    <phoneticPr fontId="2"/>
  </si>
  <si>
    <t>円…(ｅ)</t>
    <rPh sb="0" eb="1">
      <t>エン</t>
    </rPh>
    <phoneticPr fontId="2"/>
  </si>
  <si>
    <t>円…(ｆ)</t>
    <rPh sb="0" eb="1">
      <t>エン</t>
    </rPh>
    <phoneticPr fontId="2"/>
  </si>
  <si>
    <t>　（(ｃ)－A）、「大型遊具購入費（支出額）」及び(ｅ)の３つを比較し、少ない額</t>
    <rPh sb="10" eb="12">
      <t>オオガタ</t>
    </rPh>
    <rPh sb="12" eb="14">
      <t>ユウグ</t>
    </rPh>
    <rPh sb="14" eb="16">
      <t>コウニュウ</t>
    </rPh>
    <rPh sb="16" eb="17">
      <t>ヒ</t>
    </rPh>
    <rPh sb="18" eb="20">
      <t>シシュツ</t>
    </rPh>
    <rPh sb="20" eb="21">
      <t>ガク</t>
    </rPh>
    <rPh sb="23" eb="24">
      <t>オヨ</t>
    </rPh>
    <rPh sb="32" eb="34">
      <t>ヒカク</t>
    </rPh>
    <rPh sb="36" eb="37">
      <t>スク</t>
    </rPh>
    <rPh sb="39" eb="40">
      <t>ガク</t>
    </rPh>
    <phoneticPr fontId="2"/>
  </si>
  <si>
    <t>円…算定基準額(ｇ)</t>
    <rPh sb="0" eb="1">
      <t>エン</t>
    </rPh>
    <rPh sb="2" eb="4">
      <t>サンテイ</t>
    </rPh>
    <rPh sb="4" eb="6">
      <t>キジュン</t>
    </rPh>
    <rPh sb="6" eb="7">
      <t>ガク</t>
    </rPh>
    <phoneticPr fontId="2"/>
  </si>
  <si>
    <t>　「外構工事費」のうち駐車場整備費用（支出額）及び（ｆ）を比較し、少ない額</t>
    <phoneticPr fontId="2"/>
  </si>
  <si>
    <t>　・国制度による補助金算定基準額(ｄ)×３/４　　　＝</t>
    <phoneticPr fontId="2"/>
  </si>
  <si>
    <t>　・市制度による補助金算定基準額((ｇ+ｈ)×３/４　 ＝</t>
    <phoneticPr fontId="2"/>
  </si>
  <si>
    <t>　Ａ 国制度によるもの（募集要項別添５　１（１）の補助基準額の合計額を記載）</t>
    <rPh sb="12" eb="14">
      <t>ボシュウ</t>
    </rPh>
    <rPh sb="14" eb="16">
      <t>ヨウコウ</t>
    </rPh>
    <rPh sb="16" eb="18">
      <t>ベッテン</t>
    </rPh>
    <rPh sb="25" eb="27">
      <t>ホジョ</t>
    </rPh>
    <rPh sb="27" eb="29">
      <t>キジュン</t>
    </rPh>
    <rPh sb="29" eb="30">
      <t>ガク</t>
    </rPh>
    <rPh sb="31" eb="33">
      <t>ゴウケイ</t>
    </rPh>
    <rPh sb="33" eb="34">
      <t>ガク</t>
    </rPh>
    <rPh sb="35" eb="37">
      <t>キサイ</t>
    </rPh>
    <phoneticPr fontId="2"/>
  </si>
  <si>
    <t>　　※（（(ｃ)－Ａ）＜０の場合は０）</t>
    <phoneticPr fontId="2"/>
  </si>
  <si>
    <t>補助金総額（ｉ+ｊ）＝</t>
    <phoneticPr fontId="2"/>
  </si>
  <si>
    <t>円…(ｋ)</t>
    <rPh sb="0" eb="1">
      <t>エン</t>
    </rPh>
    <phoneticPr fontId="2"/>
  </si>
  <si>
    <t>　・設計監理費（（ｋ）×５％）　　　　＝</t>
    <phoneticPr fontId="2"/>
  </si>
  <si>
    <t>円…(ｌ)</t>
    <rPh sb="0" eb="1">
      <t>エン</t>
    </rPh>
    <phoneticPr fontId="2"/>
  </si>
  <si>
    <t>　(ｌ)と事業費計(ｂ)を比較して少ない額　＝</t>
    <rPh sb="5" eb="8">
      <t>ジギョウヒ</t>
    </rPh>
    <rPh sb="8" eb="9">
      <t>ケイ</t>
    </rPh>
    <rPh sb="13" eb="15">
      <t>ヒカク</t>
    </rPh>
    <rPh sb="17" eb="18">
      <t>スク</t>
    </rPh>
    <rPh sb="20" eb="21">
      <t>ガク</t>
    </rPh>
    <phoneticPr fontId="2"/>
  </si>
  <si>
    <t>円…基本事業費(ｍ)</t>
    <rPh sb="0" eb="1">
      <t>エン</t>
    </rPh>
    <rPh sb="2" eb="4">
      <t>キホン</t>
    </rPh>
    <rPh sb="4" eb="7">
      <t>ジギョウヒ</t>
    </rPh>
    <phoneticPr fontId="2"/>
  </si>
  <si>
    <t>　（基準事業費（ｍ）－補助金額（ｉ））×９５％（※令和４年度時点）</t>
    <rPh sb="25" eb="27">
      <t>レイワ</t>
    </rPh>
    <rPh sb="28" eb="30">
      <t>ネンド</t>
    </rPh>
    <rPh sb="30" eb="32">
      <t>ジテン</t>
    </rPh>
    <phoneticPr fontId="2"/>
  </si>
  <si>
    <t>円…独立行政法人福祉医療機構借入金限度額(ｎ)</t>
    <rPh sb="0" eb="1">
      <t>エン</t>
    </rPh>
    <phoneticPr fontId="2"/>
  </si>
  <si>
    <t>※10万円単位（ｎの範囲内で借入予定額を記載）</t>
    <rPh sb="3" eb="5">
      <t>マンエン</t>
    </rPh>
    <rPh sb="5" eb="7">
      <t>タンイ</t>
    </rPh>
    <rPh sb="10" eb="13">
      <t>ハンイナイ</t>
    </rPh>
    <rPh sb="14" eb="16">
      <t>カリイレ</t>
    </rPh>
    <rPh sb="16" eb="18">
      <t>ヨテイ</t>
    </rPh>
    <rPh sb="18" eb="19">
      <t>ガク</t>
    </rPh>
    <rPh sb="20" eb="22">
      <t>キサイ</t>
    </rPh>
    <phoneticPr fontId="2"/>
  </si>
  <si>
    <t>A＝</t>
    <phoneticPr fontId="2"/>
  </si>
  <si>
    <t>　・補助金総額（ｉ+ｊ）</t>
    <rPh sb="2" eb="5">
      <t>ホジョキン</t>
    </rPh>
    <rPh sb="5" eb="7">
      <t>ソウガク</t>
    </rPh>
    <phoneticPr fontId="2"/>
  </si>
  <si>
    <t>円…(о)</t>
    <rPh sb="0" eb="1">
      <t>エン</t>
    </rPh>
    <phoneticPr fontId="2"/>
  </si>
  <si>
    <t>　・独立行政法人福祉医療機構借入金（о）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</si>
</sst>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4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38" fontId="0" fillId="4" borderId="1" xfId="1" applyFont="1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18" xfId="0" applyFill="1" applyBorder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/>
    </xf>
    <xf numFmtId="38" fontId="0" fillId="4" borderId="0" xfId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38" fontId="0" fillId="4" borderId="0" xfId="1" applyFont="1" applyFill="1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4" borderId="1" xfId="0" applyFill="1" applyBorder="1">
      <alignment vertical="center"/>
    </xf>
    <xf numFmtId="0" fontId="5" fillId="0" borderId="0" xfId="0" applyFont="1">
      <alignment vertical="center"/>
    </xf>
    <xf numFmtId="38" fontId="1" fillId="4" borderId="13" xfId="1" applyFont="1" applyFill="1" applyBorder="1" applyAlignment="1">
      <alignment horizontal="right" vertical="center"/>
    </xf>
    <xf numFmtId="38" fontId="7" fillId="4" borderId="13" xfId="1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0" fillId="3" borderId="7" xfId="1" applyFont="1" applyFill="1" applyBorder="1" applyAlignment="1">
      <alignment horizontal="right" vertical="center"/>
    </xf>
    <xf numFmtId="38" fontId="0" fillId="4" borderId="6" xfId="1" applyFont="1" applyFill="1" applyBorder="1" applyAlignment="1">
      <alignment horizontal="right" vertical="center"/>
    </xf>
    <xf numFmtId="38" fontId="0" fillId="4" borderId="7" xfId="1" applyFont="1" applyFill="1" applyBorder="1" applyAlignment="1">
      <alignment horizontal="right" vertical="center"/>
    </xf>
    <xf numFmtId="38" fontId="1" fillId="4" borderId="7" xfId="1" applyFont="1" applyFill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38" fontId="0" fillId="3" borderId="1" xfId="1" applyFont="1" applyFill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3" borderId="3" xfId="1" applyFont="1" applyFill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0" fillId="3" borderId="4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6</xdr:row>
      <xdr:rowOff>209550</xdr:rowOff>
    </xdr:from>
    <xdr:to>
      <xdr:col>5</xdr:col>
      <xdr:colOff>495299</xdr:colOff>
      <xdr:row>8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C13D1B2-CC70-4742-AB14-96858A2D43B3}"/>
            </a:ext>
          </a:extLst>
        </xdr:cNvPr>
        <xdr:cNvSpPr txBox="1"/>
      </xdr:nvSpPr>
      <xdr:spPr>
        <a:xfrm>
          <a:off x="3838574" y="1885950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ａ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2</xdr:col>
      <xdr:colOff>19049</xdr:colOff>
      <xdr:row>12</xdr:row>
      <xdr:rowOff>209550</xdr:rowOff>
    </xdr:from>
    <xdr:to>
      <xdr:col>2</xdr:col>
      <xdr:colOff>485774</xdr:colOff>
      <xdr:row>14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93D37C-0D2A-4845-A3A1-B3AEA07882BE}"/>
            </a:ext>
          </a:extLst>
        </xdr:cNvPr>
        <xdr:cNvSpPr txBox="1"/>
      </xdr:nvSpPr>
      <xdr:spPr>
        <a:xfrm>
          <a:off x="1543049" y="3819525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ｂ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4</xdr:col>
      <xdr:colOff>761999</xdr:colOff>
      <xdr:row>12</xdr:row>
      <xdr:rowOff>209550</xdr:rowOff>
    </xdr:from>
    <xdr:to>
      <xdr:col>5</xdr:col>
      <xdr:colOff>466724</xdr:colOff>
      <xdr:row>14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6C61C72-7DB4-483F-B126-0D67C610241F}"/>
            </a:ext>
          </a:extLst>
        </xdr:cNvPr>
        <xdr:cNvSpPr txBox="1"/>
      </xdr:nvSpPr>
      <xdr:spPr>
        <a:xfrm>
          <a:off x="3809999" y="3819525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ｃ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6</xdr:col>
      <xdr:colOff>190500</xdr:colOff>
      <xdr:row>68</xdr:row>
      <xdr:rowOff>9525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1155212-53B4-4087-A356-41635C68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307550"/>
          <a:ext cx="400050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609600</xdr:colOff>
      <xdr:row>8</xdr:row>
      <xdr:rowOff>57149</xdr:rowOff>
    </xdr:from>
    <xdr:to>
      <xdr:col>6</xdr:col>
      <xdr:colOff>238125</xdr:colOff>
      <xdr:row>8</xdr:row>
      <xdr:rowOff>447674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F0AD349-1721-44C0-8039-1634A7482606}"/>
            </a:ext>
          </a:extLst>
        </xdr:cNvPr>
        <xdr:cNvSpPr/>
      </xdr:nvSpPr>
      <xdr:spPr>
        <a:xfrm>
          <a:off x="3657600" y="2305049"/>
          <a:ext cx="1152525" cy="390525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2.6%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5DE08-E90E-44B9-9FEE-0A558094D751}">
  <dimension ref="A1:H83"/>
  <sheetViews>
    <sheetView tabSelected="1" view="pageBreakPreview" topLeftCell="A4" zoomScaleNormal="100" zoomScaleSheetLayoutView="100" workbookViewId="0">
      <selection activeCell="L7" sqref="L7"/>
    </sheetView>
  </sheetViews>
  <sheetFormatPr defaultRowHeight="18.75" x14ac:dyDescent="0.4"/>
  <cols>
    <col min="1" max="8" width="10" customWidth="1"/>
  </cols>
  <sheetData>
    <row r="1" spans="1:8" ht="24" x14ac:dyDescent="0.4">
      <c r="A1" s="32" t="s">
        <v>0</v>
      </c>
      <c r="B1" s="32"/>
      <c r="C1" s="32"/>
      <c r="D1" s="32"/>
      <c r="E1" s="32"/>
      <c r="F1" s="32"/>
      <c r="G1" s="32"/>
      <c r="H1" s="32"/>
    </row>
    <row r="3" spans="1:8" x14ac:dyDescent="0.4">
      <c r="A3" s="26" t="s">
        <v>1</v>
      </c>
      <c r="H3" s="1" t="s">
        <v>9</v>
      </c>
    </row>
    <row r="4" spans="1:8" x14ac:dyDescent="0.4">
      <c r="A4" s="53"/>
      <c r="B4" s="53"/>
      <c r="C4" s="54" t="s">
        <v>3</v>
      </c>
      <c r="D4" s="54"/>
      <c r="E4" s="54"/>
      <c r="F4" s="53"/>
      <c r="G4" s="53"/>
      <c r="H4" s="53"/>
    </row>
    <row r="5" spans="1:8" x14ac:dyDescent="0.4">
      <c r="A5" s="53"/>
      <c r="B5" s="53"/>
      <c r="C5" s="55"/>
      <c r="D5" s="55"/>
      <c r="E5" s="55"/>
      <c r="F5" s="53" t="s">
        <v>2</v>
      </c>
      <c r="G5" s="53"/>
      <c r="H5" s="53"/>
    </row>
    <row r="6" spans="1:8" ht="38.25" customHeight="1" x14ac:dyDescent="0.4">
      <c r="A6" s="40" t="s">
        <v>13</v>
      </c>
      <c r="B6" s="40"/>
      <c r="C6" s="47"/>
      <c r="D6" s="47"/>
      <c r="E6" s="47"/>
      <c r="F6" s="47"/>
      <c r="G6" s="47"/>
      <c r="H6" s="47"/>
    </row>
    <row r="7" spans="1:8" ht="19.5" thickBot="1" x14ac:dyDescent="0.45">
      <c r="A7" s="56" t="s">
        <v>4</v>
      </c>
      <c r="B7" s="56"/>
      <c r="C7" s="49"/>
      <c r="D7" s="49"/>
      <c r="E7" s="49"/>
      <c r="F7" s="49"/>
      <c r="G7" s="49"/>
      <c r="H7" s="49"/>
    </row>
    <row r="8" spans="1:8" ht="20.25" thickTop="1" thickBot="1" x14ac:dyDescent="0.45">
      <c r="A8" s="38" t="s">
        <v>5</v>
      </c>
      <c r="B8" s="38"/>
      <c r="C8" s="51">
        <f>SUM(C6:E7)</f>
        <v>0</v>
      </c>
      <c r="D8" s="51"/>
      <c r="E8" s="51"/>
      <c r="F8" s="51">
        <f>SUM(F6:H7)</f>
        <v>0</v>
      </c>
      <c r="G8" s="51"/>
      <c r="H8" s="51"/>
    </row>
    <row r="9" spans="1:8" ht="37.5" customHeight="1" thickTop="1" x14ac:dyDescent="0.4">
      <c r="A9" s="39" t="s">
        <v>11</v>
      </c>
      <c r="B9" s="39"/>
      <c r="C9" s="52"/>
      <c r="D9" s="52"/>
      <c r="E9" s="52"/>
      <c r="F9" s="63">
        <f>ROUND(F8*0.026,0)</f>
        <v>0</v>
      </c>
      <c r="G9" s="63"/>
      <c r="H9" s="63"/>
    </row>
    <row r="10" spans="1:8" ht="37.5" customHeight="1" x14ac:dyDescent="0.4">
      <c r="A10" s="40" t="s">
        <v>12</v>
      </c>
      <c r="B10" s="40"/>
      <c r="C10" s="47"/>
      <c r="D10" s="47"/>
      <c r="E10" s="47"/>
      <c r="F10" s="47"/>
      <c r="G10" s="47"/>
      <c r="H10" s="47"/>
    </row>
    <row r="11" spans="1:8" x14ac:dyDescent="0.4">
      <c r="A11" s="45" t="s">
        <v>6</v>
      </c>
      <c r="B11" s="45"/>
      <c r="C11" s="47"/>
      <c r="D11" s="47"/>
      <c r="E11" s="47"/>
      <c r="F11" s="47"/>
      <c r="G11" s="47"/>
      <c r="H11" s="47"/>
    </row>
    <row r="12" spans="1:8" x14ac:dyDescent="0.4">
      <c r="A12" s="45" t="s">
        <v>7</v>
      </c>
      <c r="B12" s="45"/>
      <c r="C12" s="47"/>
      <c r="D12" s="47"/>
      <c r="E12" s="47"/>
      <c r="F12" s="48"/>
      <c r="G12" s="48"/>
      <c r="H12" s="48"/>
    </row>
    <row r="13" spans="1:8" ht="19.5" thickBot="1" x14ac:dyDescent="0.45">
      <c r="A13" s="46" t="s">
        <v>8</v>
      </c>
      <c r="B13" s="46"/>
      <c r="C13" s="49"/>
      <c r="D13" s="49"/>
      <c r="E13" s="49"/>
      <c r="F13" s="50"/>
      <c r="G13" s="50"/>
      <c r="H13" s="50"/>
    </row>
    <row r="14" spans="1:8" ht="19.5" thickTop="1" x14ac:dyDescent="0.4">
      <c r="A14" s="41" t="s">
        <v>10</v>
      </c>
      <c r="B14" s="41"/>
      <c r="C14" s="42">
        <f>SUM(C8:E13)</f>
        <v>0</v>
      </c>
      <c r="D14" s="42"/>
      <c r="E14" s="42"/>
      <c r="F14" s="42">
        <f>SUM(F8:H13)</f>
        <v>0</v>
      </c>
      <c r="G14" s="42"/>
      <c r="H14" s="42"/>
    </row>
    <row r="16" spans="1:8" x14ac:dyDescent="0.4">
      <c r="A16" s="26" t="s">
        <v>14</v>
      </c>
    </row>
    <row r="17" spans="1:8" x14ac:dyDescent="0.4">
      <c r="A17" t="s">
        <v>72</v>
      </c>
    </row>
    <row r="18" spans="1:8" x14ac:dyDescent="0.4">
      <c r="C18" s="1" t="s">
        <v>83</v>
      </c>
      <c r="D18" s="33"/>
      <c r="E18" s="33"/>
      <c r="F18" s="3" t="s">
        <v>15</v>
      </c>
    </row>
    <row r="20" spans="1:8" x14ac:dyDescent="0.4">
      <c r="A20" t="s">
        <v>30</v>
      </c>
    </row>
    <row r="21" spans="1:8" x14ac:dyDescent="0.4">
      <c r="D21" s="1" t="s">
        <v>17</v>
      </c>
      <c r="E21" s="33"/>
      <c r="F21" s="33"/>
      <c r="G21" s="3" t="s">
        <v>64</v>
      </c>
      <c r="H21" s="3"/>
    </row>
    <row r="22" spans="1:8" x14ac:dyDescent="0.4">
      <c r="E22" t="s">
        <v>16</v>
      </c>
    </row>
    <row r="24" spans="1:8" x14ac:dyDescent="0.4">
      <c r="A24" t="s">
        <v>63</v>
      </c>
    </row>
    <row r="25" spans="1:8" x14ac:dyDescent="0.4">
      <c r="A25" t="s">
        <v>29</v>
      </c>
      <c r="E25" s="43">
        <v>2500000</v>
      </c>
      <c r="F25" s="43"/>
      <c r="G25" t="s">
        <v>65</v>
      </c>
    </row>
    <row r="26" spans="1:8" x14ac:dyDescent="0.4">
      <c r="A26" t="s">
        <v>28</v>
      </c>
      <c r="E26" s="44">
        <v>3500000</v>
      </c>
      <c r="F26" s="44"/>
      <c r="G26" s="2" t="s">
        <v>66</v>
      </c>
    </row>
    <row r="28" spans="1:8" x14ac:dyDescent="0.4">
      <c r="A28" t="s">
        <v>67</v>
      </c>
    </row>
    <row r="29" spans="1:8" x14ac:dyDescent="0.4">
      <c r="A29" s="31" t="s">
        <v>73</v>
      </c>
    </row>
    <row r="30" spans="1:8" x14ac:dyDescent="0.4">
      <c r="D30" s="1" t="s">
        <v>17</v>
      </c>
      <c r="E30" s="33"/>
      <c r="F30" s="33"/>
      <c r="G30" s="3" t="s">
        <v>68</v>
      </c>
      <c r="H30" s="3"/>
    </row>
    <row r="31" spans="1:8" x14ac:dyDescent="0.4">
      <c r="E31" s="29" t="s">
        <v>16</v>
      </c>
    </row>
    <row r="33" spans="1:8" x14ac:dyDescent="0.4">
      <c r="A33" t="s">
        <v>69</v>
      </c>
    </row>
    <row r="34" spans="1:8" x14ac:dyDescent="0.4">
      <c r="D34" s="1" t="s">
        <v>17</v>
      </c>
      <c r="E34" s="33"/>
      <c r="F34" s="33"/>
      <c r="G34" s="3" t="s">
        <v>33</v>
      </c>
      <c r="H34" s="3"/>
    </row>
    <row r="35" spans="1:8" x14ac:dyDescent="0.4">
      <c r="E35" s="29" t="s">
        <v>16</v>
      </c>
    </row>
    <row r="37" spans="1:8" x14ac:dyDescent="0.4">
      <c r="A37" s="26" t="s">
        <v>42</v>
      </c>
    </row>
    <row r="38" spans="1:8" x14ac:dyDescent="0.4">
      <c r="A38" t="s">
        <v>70</v>
      </c>
      <c r="F38" s="36">
        <f>ROUNDDOWN(E21*3/4,-3)</f>
        <v>0</v>
      </c>
      <c r="G38" s="36"/>
      <c r="H38" t="s">
        <v>31</v>
      </c>
    </row>
    <row r="39" spans="1:8" x14ac:dyDescent="0.4">
      <c r="F39" s="28" t="s">
        <v>62</v>
      </c>
      <c r="G39" s="27"/>
    </row>
    <row r="40" spans="1:8" x14ac:dyDescent="0.4">
      <c r="A40" t="s">
        <v>71</v>
      </c>
      <c r="F40" s="36">
        <f>ROUNDDOWN((E30+E34)*3/4,-3)</f>
        <v>0</v>
      </c>
      <c r="G40" s="36"/>
      <c r="H40" t="s">
        <v>32</v>
      </c>
    </row>
    <row r="41" spans="1:8" x14ac:dyDescent="0.4">
      <c r="F41" s="28" t="s">
        <v>62</v>
      </c>
    </row>
    <row r="43" spans="1:8" x14ac:dyDescent="0.4">
      <c r="C43" s="1" t="s">
        <v>74</v>
      </c>
      <c r="D43" s="37">
        <f>F38+F40</f>
        <v>0</v>
      </c>
      <c r="E43" s="37"/>
      <c r="F43" s="3" t="s">
        <v>15</v>
      </c>
    </row>
    <row r="46" spans="1:8" x14ac:dyDescent="0.4">
      <c r="A46" s="26" t="s">
        <v>43</v>
      </c>
    </row>
    <row r="47" spans="1:8" x14ac:dyDescent="0.4">
      <c r="E47" s="22"/>
      <c r="F47" s="22"/>
      <c r="G47" s="22"/>
    </row>
    <row r="48" spans="1:8" x14ac:dyDescent="0.4">
      <c r="A48" t="s">
        <v>44</v>
      </c>
      <c r="E48" s="33"/>
      <c r="F48" s="33"/>
      <c r="G48" s="3" t="s">
        <v>75</v>
      </c>
    </row>
    <row r="49" spans="1:7" x14ac:dyDescent="0.4">
      <c r="A49" t="s">
        <v>76</v>
      </c>
      <c r="E49" s="34">
        <f>E48*5%</f>
        <v>0</v>
      </c>
      <c r="F49" s="34"/>
      <c r="G49" s="2" t="s">
        <v>15</v>
      </c>
    </row>
    <row r="50" spans="1:7" ht="3" customHeight="1" x14ac:dyDescent="0.4"/>
    <row r="51" spans="1:7" x14ac:dyDescent="0.4">
      <c r="A51" s="23"/>
      <c r="B51" s="23"/>
      <c r="C51" s="23"/>
      <c r="D51" s="24" t="s">
        <v>45</v>
      </c>
      <c r="E51" s="34">
        <f>E48+E49</f>
        <v>0</v>
      </c>
      <c r="F51" s="34"/>
      <c r="G51" s="2" t="s">
        <v>77</v>
      </c>
    </row>
    <row r="53" spans="1:7" x14ac:dyDescent="0.4">
      <c r="A53" t="s">
        <v>78</v>
      </c>
      <c r="E53" s="33"/>
      <c r="F53" s="33"/>
      <c r="G53" s="3" t="s">
        <v>79</v>
      </c>
    </row>
    <row r="55" spans="1:7" x14ac:dyDescent="0.4">
      <c r="A55" s="30" t="s">
        <v>80</v>
      </c>
    </row>
    <row r="56" spans="1:7" x14ac:dyDescent="0.4">
      <c r="A56" s="1" t="s">
        <v>17</v>
      </c>
      <c r="B56" s="35">
        <f>(E53-F38)*95%</f>
        <v>0</v>
      </c>
      <c r="C56" s="35"/>
      <c r="D56" s="3" t="s">
        <v>81</v>
      </c>
    </row>
    <row r="57" spans="1:7" x14ac:dyDescent="0.4">
      <c r="B57" t="s">
        <v>46</v>
      </c>
    </row>
    <row r="59" spans="1:7" x14ac:dyDescent="0.4">
      <c r="A59" t="s">
        <v>47</v>
      </c>
      <c r="C59" s="33"/>
      <c r="D59" s="33"/>
      <c r="E59" s="3" t="s">
        <v>85</v>
      </c>
    </row>
    <row r="60" spans="1:7" x14ac:dyDescent="0.4">
      <c r="C60" t="s">
        <v>82</v>
      </c>
    </row>
    <row r="70" spans="1:8" x14ac:dyDescent="0.4">
      <c r="A70" s="26" t="s">
        <v>53</v>
      </c>
    </row>
    <row r="72" spans="1:8" x14ac:dyDescent="0.4">
      <c r="A72" t="s">
        <v>84</v>
      </c>
      <c r="F72" s="35">
        <f>D43</f>
        <v>0</v>
      </c>
      <c r="G72" s="35"/>
      <c r="H72" s="3" t="s">
        <v>15</v>
      </c>
    </row>
    <row r="73" spans="1:8" x14ac:dyDescent="0.4">
      <c r="A73" t="s">
        <v>86</v>
      </c>
      <c r="F73" s="35">
        <f>C59</f>
        <v>0</v>
      </c>
      <c r="G73" s="35"/>
      <c r="H73" s="3" t="s">
        <v>15</v>
      </c>
    </row>
    <row r="74" spans="1:8" x14ac:dyDescent="0.4">
      <c r="A74" t="s">
        <v>54</v>
      </c>
      <c r="F74" s="33"/>
      <c r="G74" s="33"/>
      <c r="H74" s="3" t="s">
        <v>15</v>
      </c>
    </row>
    <row r="75" spans="1:8" x14ac:dyDescent="0.4">
      <c r="A75" t="s">
        <v>55</v>
      </c>
      <c r="F75" s="33"/>
      <c r="G75" s="33"/>
      <c r="H75" s="3" t="s">
        <v>15</v>
      </c>
    </row>
    <row r="76" spans="1:8" x14ac:dyDescent="0.4">
      <c r="A76" t="s">
        <v>56</v>
      </c>
      <c r="F76" s="33"/>
      <c r="G76" s="33"/>
      <c r="H76" s="3" t="s">
        <v>15</v>
      </c>
    </row>
    <row r="77" spans="1:8" ht="3" customHeight="1" x14ac:dyDescent="0.4"/>
    <row r="78" spans="1:8" x14ac:dyDescent="0.4">
      <c r="A78" s="23"/>
      <c r="B78" s="23"/>
      <c r="C78" s="23"/>
      <c r="D78" s="23"/>
      <c r="E78" s="24" t="s">
        <v>57</v>
      </c>
      <c r="F78" s="34">
        <f>SUM(F72:G76)</f>
        <v>0</v>
      </c>
      <c r="G78" s="34"/>
      <c r="H78" s="2" t="s">
        <v>15</v>
      </c>
    </row>
    <row r="81" spans="1:1" x14ac:dyDescent="0.4">
      <c r="A81" t="s">
        <v>58</v>
      </c>
    </row>
    <row r="82" spans="1:1" x14ac:dyDescent="0.4">
      <c r="A82" t="s">
        <v>59</v>
      </c>
    </row>
    <row r="83" spans="1:1" x14ac:dyDescent="0.4">
      <c r="A83" t="s">
        <v>60</v>
      </c>
    </row>
  </sheetData>
  <mergeCells count="53">
    <mergeCell ref="A4:B5"/>
    <mergeCell ref="C4:H4"/>
    <mergeCell ref="F6:H6"/>
    <mergeCell ref="C6:E6"/>
    <mergeCell ref="C7:E7"/>
    <mergeCell ref="F7:H7"/>
    <mergeCell ref="C5:E5"/>
    <mergeCell ref="F5:H5"/>
    <mergeCell ref="A6:B6"/>
    <mergeCell ref="A7:B7"/>
    <mergeCell ref="C8:E8"/>
    <mergeCell ref="F8:H8"/>
    <mergeCell ref="C9:E9"/>
    <mergeCell ref="F9:H9"/>
    <mergeCell ref="C10:E10"/>
    <mergeCell ref="F10:H10"/>
    <mergeCell ref="F11:H11"/>
    <mergeCell ref="C12:E12"/>
    <mergeCell ref="F12:H12"/>
    <mergeCell ref="C13:E13"/>
    <mergeCell ref="F13:H13"/>
    <mergeCell ref="A8:B8"/>
    <mergeCell ref="A9:B9"/>
    <mergeCell ref="A10:B10"/>
    <mergeCell ref="E34:F34"/>
    <mergeCell ref="A14:B14"/>
    <mergeCell ref="D18:E18"/>
    <mergeCell ref="C14:E14"/>
    <mergeCell ref="F14:H14"/>
    <mergeCell ref="E21:F21"/>
    <mergeCell ref="E25:F25"/>
    <mergeCell ref="E26:F26"/>
    <mergeCell ref="E30:F30"/>
    <mergeCell ref="A11:B11"/>
    <mergeCell ref="A12:B12"/>
    <mergeCell ref="A13:B13"/>
    <mergeCell ref="C11:E11"/>
    <mergeCell ref="A1:H1"/>
    <mergeCell ref="F74:G74"/>
    <mergeCell ref="F75:G75"/>
    <mergeCell ref="F76:G76"/>
    <mergeCell ref="F78:G78"/>
    <mergeCell ref="E51:F51"/>
    <mergeCell ref="E53:F53"/>
    <mergeCell ref="B56:C56"/>
    <mergeCell ref="C59:D59"/>
    <mergeCell ref="F72:G72"/>
    <mergeCell ref="F73:G73"/>
    <mergeCell ref="F38:G38"/>
    <mergeCell ref="F40:G40"/>
    <mergeCell ref="D43:E43"/>
    <mergeCell ref="E48:F48"/>
    <mergeCell ref="E49:F4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&amp;L様式第１０号</oddHeader>
  </headerFooter>
  <rowBreaks count="1" manualBreakCount="1">
    <brk id="6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BBA1-CB02-43E4-9B06-13EA90EC9A89}">
  <dimension ref="B2:V26"/>
  <sheetViews>
    <sheetView topLeftCell="O15" workbookViewId="0">
      <selection activeCell="R20" sqref="R20:V26"/>
    </sheetView>
  </sheetViews>
  <sheetFormatPr defaultRowHeight="18.75" x14ac:dyDescent="0.4"/>
  <cols>
    <col min="1" max="1" width="5.125" style="4" customWidth="1"/>
    <col min="2" max="2" width="2.25" style="4" customWidth="1"/>
    <col min="3" max="5" width="11.5" style="4" customWidth="1"/>
    <col min="6" max="6" width="7.25" style="4" customWidth="1"/>
    <col min="7" max="9" width="11.5" style="4" customWidth="1"/>
    <col min="10" max="10" width="2.25" style="4" customWidth="1"/>
    <col min="11" max="11" width="9" style="4"/>
    <col min="12" max="12" width="2.25" style="4" customWidth="1"/>
    <col min="13" max="15" width="11.5" style="4" customWidth="1"/>
    <col min="16" max="16" width="2.25" style="4" customWidth="1"/>
    <col min="17" max="17" width="9" style="4"/>
    <col min="18" max="18" width="2.25" style="4" customWidth="1"/>
    <col min="19" max="19" width="27.125" style="4" customWidth="1"/>
    <col min="20" max="20" width="11.75" style="4" customWidth="1"/>
    <col min="21" max="21" width="9" style="4"/>
    <col min="22" max="22" width="2.25" style="4" customWidth="1"/>
    <col min="23" max="16384" width="9" style="4"/>
  </cols>
  <sheetData>
    <row r="2" spans="2:16" ht="8.25" customHeight="1" x14ac:dyDescent="0.4">
      <c r="B2" s="8"/>
      <c r="C2" s="9"/>
      <c r="D2" s="9"/>
      <c r="E2" s="9"/>
      <c r="F2" s="9"/>
      <c r="G2" s="9"/>
      <c r="H2" s="9"/>
      <c r="I2" s="9"/>
      <c r="J2" s="10"/>
    </row>
    <row r="3" spans="2:16" x14ac:dyDescent="0.4">
      <c r="B3" s="12"/>
      <c r="C3" s="11" t="s">
        <v>18</v>
      </c>
      <c r="D3" s="11"/>
      <c r="E3" s="11"/>
      <c r="F3" s="11"/>
      <c r="G3" s="11"/>
      <c r="H3" s="11"/>
      <c r="I3" s="11"/>
      <c r="J3" s="13"/>
    </row>
    <row r="4" spans="2:16" ht="37.5" customHeight="1" x14ac:dyDescent="0.4">
      <c r="B4" s="12"/>
      <c r="C4" s="57" t="s">
        <v>19</v>
      </c>
      <c r="D4" s="57"/>
      <c r="E4" s="57"/>
      <c r="F4" s="11"/>
      <c r="G4" s="58" t="s">
        <v>25</v>
      </c>
      <c r="H4" s="59"/>
      <c r="I4" s="60"/>
      <c r="J4" s="13"/>
    </row>
    <row r="5" spans="2:16" x14ac:dyDescent="0.4">
      <c r="B5" s="12"/>
      <c r="C5" s="5" t="s">
        <v>20</v>
      </c>
      <c r="D5" s="5" t="s">
        <v>21</v>
      </c>
      <c r="E5" s="5" t="s">
        <v>22</v>
      </c>
      <c r="F5" s="11"/>
      <c r="G5" s="5" t="s">
        <v>20</v>
      </c>
      <c r="H5" s="5" t="s">
        <v>21</v>
      </c>
      <c r="I5" s="5" t="s">
        <v>22</v>
      </c>
      <c r="J5" s="13"/>
    </row>
    <row r="6" spans="2:16" x14ac:dyDescent="0.4">
      <c r="B6" s="12"/>
      <c r="C6" s="5" t="s">
        <v>23</v>
      </c>
      <c r="D6" s="6">
        <v>260400</v>
      </c>
      <c r="E6" s="5" t="s">
        <v>24</v>
      </c>
      <c r="F6" s="11"/>
      <c r="G6" s="5" t="s">
        <v>23</v>
      </c>
      <c r="H6" s="7">
        <v>18000</v>
      </c>
      <c r="I6" s="5" t="s">
        <v>26</v>
      </c>
      <c r="J6" s="13"/>
    </row>
    <row r="7" spans="2:16" x14ac:dyDescent="0.4">
      <c r="B7" s="12"/>
      <c r="C7" s="11"/>
      <c r="D7" s="11"/>
      <c r="E7" s="11"/>
      <c r="F7" s="11"/>
      <c r="G7" s="11"/>
      <c r="H7" s="11"/>
      <c r="I7" s="11"/>
      <c r="J7" s="13"/>
    </row>
    <row r="8" spans="2:16" x14ac:dyDescent="0.4">
      <c r="B8" s="12"/>
      <c r="C8" s="11" t="s">
        <v>27</v>
      </c>
      <c r="D8" s="11"/>
      <c r="E8" s="11"/>
      <c r="F8" s="11"/>
      <c r="G8" s="11"/>
      <c r="H8" s="11"/>
      <c r="I8" s="11"/>
      <c r="J8" s="13"/>
    </row>
    <row r="9" spans="2:16" x14ac:dyDescent="0.4">
      <c r="B9" s="14"/>
      <c r="C9" s="15"/>
      <c r="D9" s="15"/>
      <c r="E9" s="15"/>
      <c r="F9" s="15"/>
      <c r="G9" s="15"/>
      <c r="H9" s="15"/>
      <c r="I9" s="15"/>
      <c r="J9" s="16"/>
    </row>
    <row r="12" spans="2:16" x14ac:dyDescent="0.4">
      <c r="L12" s="8"/>
      <c r="M12" s="9"/>
      <c r="N12" s="9"/>
      <c r="O12" s="9"/>
      <c r="P12" s="10"/>
    </row>
    <row r="13" spans="2:16" x14ac:dyDescent="0.4">
      <c r="B13" s="11"/>
      <c r="C13" s="11"/>
      <c r="D13" s="11"/>
      <c r="E13" s="11"/>
      <c r="F13" s="11"/>
      <c r="G13" s="11"/>
      <c r="H13" s="11"/>
      <c r="I13" s="11"/>
      <c r="J13" s="11"/>
      <c r="L13" s="12"/>
      <c r="M13" s="11" t="s">
        <v>34</v>
      </c>
      <c r="N13" s="11"/>
      <c r="O13" s="11"/>
      <c r="P13" s="13"/>
    </row>
    <row r="14" spans="2:16" x14ac:dyDescent="0.4">
      <c r="B14" s="11"/>
      <c r="C14" s="11"/>
      <c r="D14" s="11"/>
      <c r="E14" s="11"/>
      <c r="F14" s="11"/>
      <c r="G14" s="11"/>
      <c r="H14" s="11"/>
      <c r="I14" s="11"/>
      <c r="J14" s="11"/>
      <c r="L14" s="12"/>
      <c r="M14" s="57" t="s">
        <v>35</v>
      </c>
      <c r="N14" s="57"/>
      <c r="O14" s="57"/>
      <c r="P14" s="13"/>
    </row>
    <row r="15" spans="2:16" x14ac:dyDescent="0.4">
      <c r="B15" s="11"/>
      <c r="C15" s="61"/>
      <c r="D15" s="61"/>
      <c r="E15" s="61"/>
      <c r="F15" s="11"/>
      <c r="G15" s="62"/>
      <c r="H15" s="61"/>
      <c r="I15" s="61"/>
      <c r="J15" s="11"/>
      <c r="L15" s="12"/>
      <c r="M15" s="5" t="s">
        <v>36</v>
      </c>
      <c r="N15" s="5" t="s">
        <v>37</v>
      </c>
      <c r="O15" s="5" t="s">
        <v>22</v>
      </c>
      <c r="P15" s="13"/>
    </row>
    <row r="16" spans="2:16" ht="51" x14ac:dyDescent="0.4">
      <c r="B16" s="11"/>
      <c r="C16" s="18"/>
      <c r="D16" s="18"/>
      <c r="E16" s="18"/>
      <c r="F16" s="11"/>
      <c r="G16" s="18"/>
      <c r="H16" s="18"/>
      <c r="I16" s="18"/>
      <c r="J16" s="11"/>
      <c r="L16" s="12"/>
      <c r="M16" s="5" t="s">
        <v>39</v>
      </c>
      <c r="N16" s="6">
        <v>2500</v>
      </c>
      <c r="O16" s="17" t="s">
        <v>41</v>
      </c>
      <c r="P16" s="13"/>
    </row>
    <row r="17" spans="2:22" x14ac:dyDescent="0.4">
      <c r="B17" s="11"/>
      <c r="C17" s="18"/>
      <c r="D17" s="19"/>
      <c r="E17" s="20"/>
      <c r="F17" s="11"/>
      <c r="G17" s="18"/>
      <c r="H17" s="21"/>
      <c r="I17" s="18"/>
      <c r="J17" s="11"/>
      <c r="L17" s="12"/>
      <c r="M17" s="5" t="s">
        <v>40</v>
      </c>
      <c r="N17" s="6">
        <v>3500</v>
      </c>
      <c r="O17" s="5"/>
      <c r="P17" s="13"/>
    </row>
    <row r="18" spans="2:22" x14ac:dyDescent="0.4">
      <c r="B18" s="11"/>
      <c r="C18" s="18"/>
      <c r="D18" s="19"/>
      <c r="E18" s="18"/>
      <c r="F18" s="11"/>
      <c r="G18" s="11"/>
      <c r="H18" s="11"/>
      <c r="I18" s="11"/>
      <c r="J18" s="11"/>
      <c r="L18" s="14"/>
      <c r="M18" s="15"/>
      <c r="N18" s="15"/>
      <c r="O18" s="15"/>
      <c r="P18" s="16"/>
    </row>
    <row r="19" spans="2:22" x14ac:dyDescent="0.4">
      <c r="B19" s="11"/>
      <c r="C19" s="11"/>
      <c r="D19" s="11"/>
      <c r="E19" s="11"/>
      <c r="F19" s="11"/>
      <c r="G19" s="11"/>
      <c r="H19" s="11"/>
      <c r="I19" s="11"/>
      <c r="J19" s="11"/>
    </row>
    <row r="20" spans="2:22" x14ac:dyDescent="0.4">
      <c r="B20" s="11"/>
      <c r="C20" s="11"/>
      <c r="D20" s="11"/>
      <c r="E20" s="11"/>
      <c r="F20" s="11"/>
      <c r="G20" s="11"/>
      <c r="H20" s="11"/>
      <c r="I20" s="11"/>
      <c r="J20" s="11"/>
      <c r="R20" s="8"/>
      <c r="S20" s="9"/>
      <c r="T20" s="9"/>
      <c r="U20" s="9"/>
      <c r="V20" s="10"/>
    </row>
    <row r="21" spans="2:22" x14ac:dyDescent="0.4">
      <c r="B21" s="11"/>
      <c r="C21" s="11"/>
      <c r="D21" s="11"/>
      <c r="E21" s="11"/>
      <c r="F21" s="11"/>
      <c r="G21" s="11"/>
      <c r="H21" s="11"/>
      <c r="I21" s="11"/>
      <c r="J21" s="11"/>
      <c r="R21" s="12"/>
      <c r="S21" s="11" t="s">
        <v>61</v>
      </c>
      <c r="T21" s="11"/>
      <c r="U21" s="11"/>
      <c r="V21" s="13"/>
    </row>
    <row r="22" spans="2:22" x14ac:dyDescent="0.4">
      <c r="R22" s="12"/>
      <c r="S22" s="25" t="s">
        <v>48</v>
      </c>
      <c r="T22" s="25" t="s">
        <v>26</v>
      </c>
      <c r="U22" s="7">
        <v>3400</v>
      </c>
      <c r="V22" s="13"/>
    </row>
    <row r="23" spans="2:22" x14ac:dyDescent="0.4">
      <c r="R23" s="12"/>
      <c r="S23" s="25" t="s">
        <v>49</v>
      </c>
      <c r="T23" s="25" t="s">
        <v>24</v>
      </c>
      <c r="U23" s="7">
        <v>10200</v>
      </c>
      <c r="V23" s="13"/>
    </row>
    <row r="24" spans="2:22" x14ac:dyDescent="0.4">
      <c r="R24" s="12"/>
      <c r="S24" s="25" t="s">
        <v>50</v>
      </c>
      <c r="T24" s="25" t="s">
        <v>38</v>
      </c>
      <c r="U24" s="7">
        <v>20600</v>
      </c>
      <c r="V24" s="13"/>
    </row>
    <row r="25" spans="2:22" x14ac:dyDescent="0.4">
      <c r="R25" s="12"/>
      <c r="S25" s="25" t="s">
        <v>51</v>
      </c>
      <c r="T25" s="25" t="s">
        <v>52</v>
      </c>
      <c r="U25" s="7">
        <v>28700</v>
      </c>
      <c r="V25" s="13"/>
    </row>
    <row r="26" spans="2:22" x14ac:dyDescent="0.4">
      <c r="R26" s="14"/>
      <c r="S26" s="15"/>
      <c r="T26" s="15"/>
      <c r="U26" s="15"/>
      <c r="V26" s="16"/>
    </row>
  </sheetData>
  <mergeCells count="5">
    <mergeCell ref="C4:E4"/>
    <mergeCell ref="G4:I4"/>
    <mergeCell ref="C15:E15"/>
    <mergeCell ref="G15:I15"/>
    <mergeCell ref="M14:O1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様式第10号</vt:lpstr>
      <vt:lpstr>カメラ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　照平</dc:creator>
  <cp:lastModifiedBy>佐藤　弘毅</cp:lastModifiedBy>
  <cp:lastPrinted>2023-01-10T07:28:14Z</cp:lastPrinted>
  <dcterms:created xsi:type="dcterms:W3CDTF">2022-12-07T01:48:09Z</dcterms:created>
  <dcterms:modified xsi:type="dcterms:W3CDTF">2023-01-11T01:28:59Z</dcterms:modified>
</cp:coreProperties>
</file>