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15_財政局\15102000_財政局財政部財政課\地方公営企業決算状況調査\令和2年度決算\⑩経営比較分析\02_回答\下水道事業（千葉市）\"/>
    </mc:Choice>
  </mc:AlternateContent>
  <xr:revisionPtr revIDLastSave="0" documentId="13_ncr:1_{5FA825A5-9F78-4530-BA80-D3297FAB0106}" xr6:coauthVersionLast="36" xr6:coauthVersionMax="36" xr10:uidLastSave="{00000000-0000-0000-0000-000000000000}"/>
  <workbookProtection workbookAlgorithmName="SHA-512" workbookHashValue="mmEb1oIXy9tq6FouMoDA+Swqj/o6y+i/zqT8XMp+p/M11eXgD7jZ1bXrjLzI2UrKDOiPnX89VtNGNaW07jtr/A==" workbookSaltValue="vlHNBx0V+fxkh9ujdmEqX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<sst xmlns="http://schemas.openxmlformats.org/spreadsheetml/2006/main" count="236" uniqueCount="116">
  <si>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</si>
  <si>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</si>
  <si>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</si>
  <si>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</si>
  <si>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</si>
  <si>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</si>
  <si>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</si>
  <si>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</si>
  <si>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</si>
  <si>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</si>
  <si>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</si>
  <si>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</si>
  <si>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</si>
  <si>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</si>
  <si>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</si>
  <si>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</si>
  <si>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</si>
  <si>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</si>
  <si>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</si>
  <si>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</si>
  <si>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</si>
  <si>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</si>
  <si>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</si>
  <si>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</si>
  <si>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</si>
  <si>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</si>
  <si>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</si>
  <si>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</si>
  <si>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</si>
  <si>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</si>
  <si>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</si>
  <si>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</si>
  <si>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</si>
  <si>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</si>
  <si>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</si>
  <si>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</si>
  <si>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</si>
  <si>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</si>
  <si>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</si>
  <si>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</si>
  <si>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</si>
  <si>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</si>
  <si>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</si>
  <si>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</si>
  <si>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</si>
  <si>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</si>
  <si>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</si>
  <si>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</si>
  <si>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</si>
  <si>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</si>
  <si>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</si>
  <si>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</si>
  <si>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</si>
  <si>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</si>
  <si>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</si>
  <si>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</si>
  <si>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</si>
  <si>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</si>
  <si>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</si>
  <si>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</si>
  <si>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</si>
  <si>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</si>
  <si>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</si>
  <si>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</si>
  <si>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</si>
  <si>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</si>
  <si>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</si>
  <si>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</si>
  <si>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</si>
  <si>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</si>
  <si>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</si>
  <si>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</si>
  <si>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</si>
  <si>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</si>
  <si>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</si>
  <si>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</si>
  <si>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</si>
  <si>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</si>
  <si>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</si>
  <si>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</si>
  <si>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</si>
  <si>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</si>
  <si>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</si>
  <si>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</si>
  <si>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</si>
  <si>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</si>
  <si>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</si>
  <si>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</si>
  <si>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</si>
  <si>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</si>
  <si>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</si>
  <si>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</si>
  <si>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</si>
  <si>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</si>
  <si>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</si>
  <si>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</si>
  <si>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</si>
  <si>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</si>
  <si>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</si>
  <si>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</si>
  <si>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</si>
  <si>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</si>
  <si>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</si>
  <si>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</si>
  <si>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</si>
  <si>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</si>
  <si>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</si>
  <si>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</si>
  <si>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</si>
  <si>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</si>
  <si>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</si>
  <si>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</si>
  <si>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</si>
  <si>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平成30年度以降、①経常収支比率及び⑤経費回収率が低下し、④企業債残高対事業規模比率及び⑥汚水処理原価が増加しているが、有収水量の算出方法の見直しにより、営業収益が減少したためである。</t>
    <phoneticPr fontId="4"/>
  </si>
  <si>
    <t>　本市における特定環境保全公共下水道事業は、公共下水道の終末処理場で汚水処理している等、公共下水道事業と密接に関連しながら事業運営を行っている。
　したがって、引き続き公共下水道事業と一体となって持続可能な健全経営に努めていく。</t>
    <phoneticPr fontId="4"/>
  </si>
  <si>
    <t>　令和２年度末時点では、老朽化は進行していないが、今後、標準耐用年数を経過する老朽化施設が増加していくため、ストックマネジメント計画に基づき、効率的に維持管理や改築更新を行っていく必要がある。</t>
    <rPh sb="64" eb="66">
      <t>ケイカク</t>
    </rPh>
    <rPh sb="67" eb="6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</si>
</sst>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9F96-4067-9D45-633E1738E0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9F96-4067-9D45-633E1738E0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17-4D9A-B0CC-63157D7BBC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0917-4D9A-B0CC-63157D7BBC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96.69</c:v>
                </c:pt>
                <c:pt idx="1">
                  <c:v>96.87</c:v>
                </c:pt>
                <c:pt idx="2">
                  <c:v>96.75</c:v>
                </c:pt>
                <c:pt idx="3">
                  <c:v>96.87</c:v>
                </c:pt>
                <c:pt idx="4">
                  <c:v>96.47</c:v>
                </c:pt>
              </c:numCache>
            </c:numRef>
          </c:val>
          <c:extLst>
            <c:ext xmlns:c16="http://schemas.microsoft.com/office/drawing/2014/chart" uri="{C3380CC4-5D6E-409C-BE32-E72D297353CC}">
              <c16:uniqueId val="{00000000-4C1B-4627-A600-D427EF82CB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4C1B-4627-A600-D427EF82CB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110.82</c:v>
                </c:pt>
                <c:pt idx="1">
                  <c:v>105.23</c:v>
                </c:pt>
                <c:pt idx="2">
                  <c:v>93.19</c:v>
                </c:pt>
                <c:pt idx="3">
                  <c:v>93.16</c:v>
                </c:pt>
                <c:pt idx="4">
                  <c:v>93.31</c:v>
                </c:pt>
              </c:numCache>
            </c:numRef>
          </c:val>
          <c:extLst>
            <c:ext xmlns:c16="http://schemas.microsoft.com/office/drawing/2014/chart" uri="{C3380CC4-5D6E-409C-BE32-E72D297353CC}">
              <c16:uniqueId val="{00000000-1D9F-477A-90A1-0968F359D1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1D9F-477A-90A1-0968F359D1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24.54</c:v>
                </c:pt>
                <c:pt idx="1">
                  <c:v>25.88</c:v>
                </c:pt>
                <c:pt idx="2">
                  <c:v>26.42</c:v>
                </c:pt>
                <c:pt idx="3">
                  <c:v>28.16</c:v>
                </c:pt>
                <c:pt idx="4">
                  <c:v>29.82</c:v>
                </c:pt>
              </c:numCache>
            </c:numRef>
          </c:val>
          <c:extLst>
            <c:ext xmlns:c16="http://schemas.microsoft.com/office/drawing/2014/chart" uri="{C3380CC4-5D6E-409C-BE32-E72D297353CC}">
              <c16:uniqueId val="{00000000-41C0-45B3-ACBE-E94C6AA84E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41C0-45B3-ACBE-E94C6AA84E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F-4789-8031-1BEF068D0F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60AF-4789-8031-1BEF068D0F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0-4CDF-81B8-8D9AB0775E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4BE0-4CDF-81B8-8D9AB0775E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66.650000000000006</c:v>
                </c:pt>
                <c:pt idx="1">
                  <c:v>77.13</c:v>
                </c:pt>
                <c:pt idx="2">
                  <c:v>98.9</c:v>
                </c:pt>
                <c:pt idx="3">
                  <c:v>48.31</c:v>
                </c:pt>
                <c:pt idx="4">
                  <c:v>38.65</c:v>
                </c:pt>
              </c:numCache>
            </c:numRef>
          </c:val>
          <c:extLst>
            <c:ext xmlns:c16="http://schemas.microsoft.com/office/drawing/2014/chart" uri="{C3380CC4-5D6E-409C-BE32-E72D297353CC}">
              <c16:uniqueId val="{00000000-70EF-4F34-9E34-A5F3220075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70EF-4F34-9E34-A5F3220075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1660.6</c:v>
                </c:pt>
                <c:pt idx="1">
                  <c:v>1804.51</c:v>
                </c:pt>
                <c:pt idx="2">
                  <c:v>11982.2</c:v>
                </c:pt>
                <c:pt idx="3">
                  <c:v>12622.69</c:v>
                </c:pt>
                <c:pt idx="4">
                  <c:v>12353.37</c:v>
                </c:pt>
              </c:numCache>
            </c:numRef>
          </c:val>
          <c:extLst>
            <c:ext xmlns:c16="http://schemas.microsoft.com/office/drawing/2014/chart" uri="{C3380CC4-5D6E-409C-BE32-E72D297353CC}">
              <c16:uniqueId val="{00000000-932E-4DB7-A9B1-A00E9C30F5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932E-4DB7-A9B1-A00E9C30F5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123.47</c:v>
                </c:pt>
                <c:pt idx="1">
                  <c:v>111.26</c:v>
                </c:pt>
                <c:pt idx="2">
                  <c:v>61.08</c:v>
                </c:pt>
                <c:pt idx="3">
                  <c:v>60.36</c:v>
                </c:pt>
                <c:pt idx="4">
                  <c:v>61.23</c:v>
                </c:pt>
              </c:numCache>
            </c:numRef>
          </c:val>
          <c:extLst>
            <c:ext xmlns:c16="http://schemas.microsoft.com/office/drawing/2014/chart" uri="{C3380CC4-5D6E-409C-BE32-E72D297353CC}">
              <c16:uniqueId val="{00000000-D02E-4803-9089-F1198C4345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02E-4803-9089-F1198C4345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74.92</c:v>
                </c:pt>
                <c:pt idx="1">
                  <c:v>83.05</c:v>
                </c:pt>
                <c:pt idx="2">
                  <c:v>197.15</c:v>
                </c:pt>
                <c:pt idx="3">
                  <c:v>197.79</c:v>
                </c:pt>
                <c:pt idx="4">
                  <c:v>195.68</c:v>
                </c:pt>
              </c:numCache>
            </c:numRef>
          </c:val>
          <c:extLst>
            <c:ext xmlns:c16="http://schemas.microsoft.com/office/drawing/2014/chart" uri="{C3380CC4-5D6E-409C-BE32-E72D297353CC}">
              <c16:uniqueId val="{00000000-9C05-41A8-B7FF-4CF895D063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9C05-41A8-B7FF-4CF895D063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8" zoomScale="85" zoomScaleNormal="85" workbookViewId="0">
      <selection activeCell="CT56" sqref="CT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千葉県　千葉市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974726</v>
      </c>
      <c r="AM8" s="63"/>
      <c r="AN8" s="63"/>
      <c r="AO8" s="63"/>
      <c r="AP8" s="63"/>
      <c r="AQ8" s="63"/>
      <c r="AR8" s="63"/>
      <c r="AS8" s="63"/>
      <c r="AT8" s="62">
        <f>データ!T6</f>
        <v>271.77999999999997</v>
      </c>
      <c r="AU8" s="62"/>
      <c r="AV8" s="62"/>
      <c r="AW8" s="62"/>
      <c r="AX8" s="62"/>
      <c r="AY8" s="62"/>
      <c r="AZ8" s="62"/>
      <c r="BA8" s="62"/>
      <c r="BB8" s="62">
        <f>データ!U6</f>
        <v>3586.45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16.899999999999999</v>
      </c>
      <c r="J10" s="62"/>
      <c r="K10" s="62"/>
      <c r="L10" s="62"/>
      <c r="M10" s="62"/>
      <c r="N10" s="62"/>
      <c r="O10" s="62"/>
      <c r="P10" s="62">
        <f>データ!P6</f>
        <v>7.14</v>
      </c>
      <c r="Q10" s="62"/>
      <c r="R10" s="62"/>
      <c r="S10" s="62"/>
      <c r="T10" s="62"/>
      <c r="U10" s="62"/>
      <c r="V10" s="62"/>
      <c r="W10" s="62">
        <f>データ!Q6</f>
        <v>100</v>
      </c>
      <c r="X10" s="62"/>
      <c r="Y10" s="62"/>
      <c r="Z10" s="62"/>
      <c r="AA10" s="62"/>
      <c r="AB10" s="62"/>
      <c r="AC10" s="62"/>
      <c r="AD10" s="63">
        <f>データ!R6</f>
        <v>2035</v>
      </c>
      <c r="AE10" s="63"/>
      <c r="AF10" s="63"/>
      <c r="AG10" s="63"/>
      <c r="AH10" s="63"/>
      <c r="AI10" s="63"/>
      <c r="AJ10" s="63"/>
      <c r="AK10" s="2"/>
      <c r="AL10" s="63">
        <f>データ!V6</f>
        <v>69616</v>
      </c>
      <c r="AM10" s="63"/>
      <c r="AN10" s="63"/>
      <c r="AO10" s="63"/>
      <c r="AP10" s="63"/>
      <c r="AQ10" s="63"/>
      <c r="AR10" s="63"/>
      <c r="AS10" s="63"/>
      <c r="AT10" s="62">
        <f>データ!W6</f>
        <v>8.92</v>
      </c>
      <c r="AU10" s="62"/>
      <c r="AV10" s="62"/>
      <c r="AW10" s="62"/>
      <c r="AX10" s="62"/>
      <c r="AY10" s="62"/>
      <c r="AZ10" s="62"/>
      <c r="BA10" s="62"/>
      <c r="BB10" s="62">
        <f>データ!X6</f>
        <v>7804.48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N4djjaCH5WZNeiIzKBS5WS0hlEU8AVjYCVgA/jfudtCd96Ne1/LA31f7USmpZJUijxTZjZgEot6U1ya7MVw92w==" saltValue="kp9/MSCxkr/gXlXvhJ3s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121002</v>
      </c>
      <c r="D6" s="33">
        <f t="shared" si="3"/>
        <v>46</v>
      </c>
      <c r="E6" s="33">
        <f t="shared" si="3"/>
        <v>17</v>
      </c>
      <c r="F6" s="33">
        <f t="shared" si="3"/>
        <v>4</v>
      </c>
      <c r="G6" s="33">
        <f t="shared" si="3"/>
        <v>0</v>
      </c>
      <c r="H6" s="33" t="str">
        <f t="shared" si="3"/>
        <v>千葉県　千葉市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16.899999999999999</v>
      </c>
      <c r="P6" s="34">
        <f t="shared" si="3"/>
        <v>7.14</v>
      </c>
      <c r="Q6" s="34">
        <f t="shared" si="3"/>
        <v>100</v>
      </c>
      <c r="R6" s="34">
        <f t="shared" si="3"/>
        <v>2035</v>
      </c>
      <c r="S6" s="34">
        <f t="shared" si="3"/>
        <v>974726</v>
      </c>
      <c r="T6" s="34">
        <f t="shared" si="3"/>
        <v>271.77999999999997</v>
      </c>
      <c r="U6" s="34">
        <f t="shared" si="3"/>
        <v>3586.45</v>
      </c>
      <c r="V6" s="34">
        <f t="shared" si="3"/>
        <v>69616</v>
      </c>
      <c r="W6" s="34">
        <f t="shared" si="3"/>
        <v>8.92</v>
      </c>
      <c r="X6" s="34">
        <f t="shared" si="3"/>
        <v>7804.48</v>
      </c>
      <c r="Y6" s="35">
        <f>IF(Y7="",NA(),Y7)</f>
        <v>110.82</v>
      </c>
      <c r="Z6" s="35">
        <f t="shared" ref="Z6:AH6" si="4">IF(Z7="",NA(),Z7)</f>
        <v>105.23</v>
      </c>
      <c r="AA6" s="35">
        <f t="shared" si="4"/>
        <v>93.19</v>
      </c>
      <c r="AB6" s="35">
        <f t="shared" si="4"/>
        <v>93.16</v>
      </c>
      <c r="AC6" s="35">
        <f t="shared" si="4"/>
        <v>93.31</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66.650000000000006</v>
      </c>
      <c r="AV6" s="35">
        <f t="shared" ref="AV6:BD6" si="6">IF(AV7="",NA(),AV7)</f>
        <v>77.13</v>
      </c>
      <c r="AW6" s="35">
        <f t="shared" si="6"/>
        <v>98.9</v>
      </c>
      <c r="AX6" s="35">
        <f t="shared" si="6"/>
        <v>48.31</v>
      </c>
      <c r="AY6" s="35">
        <f t="shared" si="6"/>
        <v>38.65</v>
      </c>
      <c r="AZ6" s="35">
        <f t="shared" si="6"/>
        <v>46.78</v>
      </c>
      <c r="BA6" s="35">
        <f t="shared" si="6"/>
        <v>47.44</v>
      </c>
      <c r="BB6" s="35">
        <f t="shared" si="6"/>
        <v>49.18</v>
      </c>
      <c r="BC6" s="35">
        <f t="shared" si="6"/>
        <v>47.72</v>
      </c>
      <c r="BD6" s="35">
        <f t="shared" si="6"/>
        <v>44.24</v>
      </c>
      <c r="BE6" s="34" t="str">
        <f>IF(BE7="","",IF(BE7="-","【-】","【"&amp;SUBSTITUTE(TEXT(BE7,"#,##0.00"),"-","△")&amp;"】"))</f>
        <v>【45.34】</v>
      </c>
      <c r="BF6" s="35">
        <f>IF(BF7="",NA(),BF7)</f>
        <v>1660.6</v>
      </c>
      <c r="BG6" s="35">
        <f t="shared" ref="BG6:BO6" si="7">IF(BG7="",NA(),BG7)</f>
        <v>1804.51</v>
      </c>
      <c r="BH6" s="35">
        <f t="shared" si="7"/>
        <v>11982.2</v>
      </c>
      <c r="BI6" s="35">
        <f t="shared" si="7"/>
        <v>12622.69</v>
      </c>
      <c r="BJ6" s="35">
        <f t="shared" si="7"/>
        <v>12353.37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123.47</v>
      </c>
      <c r="BR6" s="35">
        <f t="shared" ref="BR6:BZ6" si="8">IF(BR7="",NA(),BR7)</f>
        <v>111.26</v>
      </c>
      <c r="BS6" s="35">
        <f t="shared" si="8"/>
        <v>61.08</v>
      </c>
      <c r="BT6" s="35">
        <f t="shared" si="8"/>
        <v>60.36</v>
      </c>
      <c r="BU6" s="35">
        <f t="shared" si="8"/>
        <v>61.23</v>
      </c>
      <c r="BV6" s="35">
        <f t="shared" si="8"/>
        <v>69.87</v>
      </c>
      <c r="BW6" s="35">
        <f t="shared" si="8"/>
        <v>74.3</v>
      </c>
      <c r="BX6" s="35">
        <f t="shared" si="8"/>
        <v>72.260000000000005</v>
      </c>
      <c r="BY6" s="35">
        <f t="shared" si="8"/>
        <v>71.84</v>
      </c>
      <c r="BZ6" s="35">
        <f t="shared" si="8"/>
        <v>73.36</v>
      </c>
      <c r="CA6" s="34" t="str">
        <f>IF(CA7="","",IF(CA7="-","【-】","【"&amp;SUBSTITUTE(TEXT(CA7,"#,##0.00"),"-","△")&amp;"】"))</f>
        <v>【75.29】</v>
      </c>
      <c r="CB6" s="35">
        <f>IF(CB7="",NA(),CB7)</f>
        <v>74.92</v>
      </c>
      <c r="CC6" s="35">
        <f t="shared" ref="CC6:CK6" si="9">IF(CC7="",NA(),CC7)</f>
        <v>83.05</v>
      </c>
      <c r="CD6" s="35">
        <f t="shared" si="9"/>
        <v>197.15</v>
      </c>
      <c r="CE6" s="35">
        <f t="shared" si="9"/>
        <v>197.79</v>
      </c>
      <c r="CF6" s="35">
        <f t="shared" si="9"/>
        <v>195.68</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96.69</v>
      </c>
      <c r="CY6" s="35">
        <f t="shared" ref="CY6:DG6" si="11">IF(CY7="",NA(),CY7)</f>
        <v>96.87</v>
      </c>
      <c r="CZ6" s="35">
        <f t="shared" si="11"/>
        <v>96.75</v>
      </c>
      <c r="DA6" s="35">
        <f t="shared" si="11"/>
        <v>96.87</v>
      </c>
      <c r="DB6" s="35">
        <f t="shared" si="11"/>
        <v>96.47</v>
      </c>
      <c r="DC6" s="35">
        <f t="shared" si="11"/>
        <v>83.5</v>
      </c>
      <c r="DD6" s="35">
        <f t="shared" si="11"/>
        <v>83.06</v>
      </c>
      <c r="DE6" s="35">
        <f t="shared" si="11"/>
        <v>83.32</v>
      </c>
      <c r="DF6" s="35">
        <f t="shared" si="11"/>
        <v>83.75</v>
      </c>
      <c r="DG6" s="35">
        <f t="shared" si="11"/>
        <v>84.19</v>
      </c>
      <c r="DH6" s="34" t="str">
        <f>IF(DH7="","",IF(DH7="-","【-】","【"&amp;SUBSTITUTE(TEXT(DH7,"#,##0.00"),"-","△")&amp;"】"))</f>
        <v>【84.75】</v>
      </c>
      <c r="DI6" s="35">
        <f>IF(DI7="",NA(),DI7)</f>
        <v>24.54</v>
      </c>
      <c r="DJ6" s="35">
        <f t="shared" ref="DJ6:DR6" si="12">IF(DJ7="",NA(),DJ7)</f>
        <v>25.88</v>
      </c>
      <c r="DK6" s="35">
        <f t="shared" si="12"/>
        <v>26.42</v>
      </c>
      <c r="DL6" s="35">
        <f t="shared" si="12"/>
        <v>28.16</v>
      </c>
      <c r="DM6" s="35">
        <f t="shared" si="12"/>
        <v>29.82</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5">
        <f t="shared" si="14"/>
        <v>0.01</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121002</v>
      </c>
      <c r="D7" s="37">
        <v>46</v>
      </c>
      <c r="E7" s="37">
        <v>17</v>
      </c>
      <c r="F7" s="37">
        <v>4</v>
      </c>
      <c r="G7" s="37">
        <v>0</v>
      </c>
      <c r="H7" s="37" t="s">
        <v>96</v>
      </c>
      <c r="I7" s="37" t="s">
        <v>97</v>
      </c>
      <c r="J7" s="37" t="s">
        <v>98</v>
      </c>
      <c r="K7" s="37" t="s">
        <v>99</v>
      </c>
      <c r="L7" s="37" t="s">
        <v>100</v>
      </c>
      <c r="M7" s="37" t="s">
        <v>101</v>
      </c>
      <c r="N7" s="38" t="s">
        <v>102</v>
      </c>
      <c r="O7" s="38">
        <v>16.899999999999999</v>
      </c>
      <c r="P7" s="38">
        <v>7.14</v>
      </c>
      <c r="Q7" s="38">
        <v>100</v>
      </c>
      <c r="R7" s="38">
        <v>2035</v>
      </c>
      <c r="S7" s="38">
        <v>974726</v>
      </c>
      <c r="T7" s="38">
        <v>271.77999999999997</v>
      </c>
      <c r="U7" s="38">
        <v>3586.45</v>
      </c>
      <c r="V7" s="38">
        <v>69616</v>
      </c>
      <c r="W7" s="38">
        <v>8.92</v>
      </c>
      <c r="X7" s="38">
        <v>7804.48</v>
      </c>
      <c r="Y7" s="38">
        <v>110.82</v>
      </c>
      <c r="Z7" s="38">
        <v>105.23</v>
      </c>
      <c r="AA7" s="38">
        <v>93.19</v>
      </c>
      <c r="AB7" s="38">
        <v>93.16</v>
      </c>
      <c r="AC7" s="38">
        <v>93.31</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66.650000000000006</v>
      </c>
      <c r="AV7" s="38">
        <v>77.13</v>
      </c>
      <c r="AW7" s="38">
        <v>98.9</v>
      </c>
      <c r="AX7" s="38">
        <v>48.31</v>
      </c>
      <c r="AY7" s="38">
        <v>38.65</v>
      </c>
      <c r="AZ7" s="38">
        <v>46.78</v>
      </c>
      <c r="BA7" s="38">
        <v>47.44</v>
      </c>
      <c r="BB7" s="38">
        <v>49.18</v>
      </c>
      <c r="BC7" s="38">
        <v>47.72</v>
      </c>
      <c r="BD7" s="38">
        <v>44.24</v>
      </c>
      <c r="BE7" s="38">
        <v>45.34</v>
      </c>
      <c r="BF7" s="38">
        <v>1660.6</v>
      </c>
      <c r="BG7" s="38">
        <v>1804.51</v>
      </c>
      <c r="BH7" s="38">
        <v>11982.2</v>
      </c>
      <c r="BI7" s="38">
        <v>12622.69</v>
      </c>
      <c r="BJ7" s="38">
        <v>12353.37</v>
      </c>
      <c r="BK7" s="38">
        <v>1298.9100000000001</v>
      </c>
      <c r="BL7" s="38">
        <v>1243.71</v>
      </c>
      <c r="BM7" s="38">
        <v>1194.1500000000001</v>
      </c>
      <c r="BN7" s="38">
        <v>1206.79</v>
      </c>
      <c r="BO7" s="38">
        <v>1258.43</v>
      </c>
      <c r="BP7" s="38">
        <v>1260.21</v>
      </c>
      <c r="BQ7" s="38">
        <v>123.47</v>
      </c>
      <c r="BR7" s="38">
        <v>111.26</v>
      </c>
      <c r="BS7" s="38">
        <v>61.08</v>
      </c>
      <c r="BT7" s="38">
        <v>60.36</v>
      </c>
      <c r="BU7" s="38">
        <v>61.23</v>
      </c>
      <c r="BV7" s="38">
        <v>69.87</v>
      </c>
      <c r="BW7" s="38">
        <v>74.3</v>
      </c>
      <c r="BX7" s="38">
        <v>72.260000000000005</v>
      </c>
      <c r="BY7" s="38">
        <v>71.84</v>
      </c>
      <c r="BZ7" s="38">
        <v>73.36</v>
      </c>
      <c r="CA7" s="38">
        <v>75.290000000000006</v>
      </c>
      <c r="CB7" s="38">
        <v>74.92</v>
      </c>
      <c r="CC7" s="38">
        <v>83.05</v>
      </c>
      <c r="CD7" s="38">
        <v>197.15</v>
      </c>
      <c r="CE7" s="38">
        <v>197.79</v>
      </c>
      <c r="CF7" s="38">
        <v>195.68</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96.69</v>
      </c>
      <c r="CY7" s="38">
        <v>96.87</v>
      </c>
      <c r="CZ7" s="38">
        <v>96.75</v>
      </c>
      <c r="DA7" s="38">
        <v>96.87</v>
      </c>
      <c r="DB7" s="38">
        <v>96.47</v>
      </c>
      <c r="DC7" s="38">
        <v>83.5</v>
      </c>
      <c r="DD7" s="38">
        <v>83.06</v>
      </c>
      <c r="DE7" s="38">
        <v>83.32</v>
      </c>
      <c r="DF7" s="38">
        <v>83.75</v>
      </c>
      <c r="DG7" s="38">
        <v>84.19</v>
      </c>
      <c r="DH7" s="38">
        <v>84.75</v>
      </c>
      <c r="DI7" s="38">
        <v>24.54</v>
      </c>
      <c r="DJ7" s="38">
        <v>25.88</v>
      </c>
      <c r="DK7" s="38">
        <v>26.42</v>
      </c>
      <c r="DL7" s="38">
        <v>28.16</v>
      </c>
      <c r="DM7" s="38">
        <v>29.82</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0.01</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2022-01-28T06:06:54Z</cp:lastPrinted>
  <dcterms:created xsi:type="dcterms:W3CDTF">2021-12-03T07:23:01Z</dcterms:created>
  <dcterms:modified xsi:type="dcterms:W3CDTF">2022-02-07T00:07:57Z</dcterms:modified>
  <cp:category/>
</cp:coreProperties>
</file>