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J86" i="4"/>
  <c r="F86" i="4"/>
  <c r="E86" i="4"/>
  <c r="AL10" i="4"/>
  <c r="AD10" i="4"/>
  <c r="W10" i="4"/>
  <c r="B10" i="4"/>
  <c r="AL8" i="4"/>
  <c r="I8" i="4"/>
  <c r="D10" i="5" l="1"/>
  <c r="C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<sst xmlns="http://schemas.openxmlformats.org/spreadsheetml/2006/main" count="235" uniqueCount="123">
  <si>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</si>
  <si>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</si>
  <si>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</si>
  <si>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</si>
  <si>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</si>
  <si>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</si>
  <si>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</si>
  <si>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</si>
  <si>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</si>
  <si>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</si>
  <si>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</si>
  <si>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</si>
  <si>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</si>
  <si>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</si>
  <si>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</si>
  <si>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</si>
  <si>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</si>
  <si>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</si>
  <si>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</si>
  <si>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</si>
  <si>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</si>
  <si>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</si>
  <si>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</si>
  <si>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</si>
  <si>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</si>
  <si>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</si>
  <si>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</si>
  <si>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</si>
  <si>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</si>
  <si>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</si>
  <si>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</si>
  <si>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</si>
  <si>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</si>
  <si>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</si>
  <si>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</si>
  <si>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</si>
  <si>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</si>
  <si>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</si>
  <si>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</si>
  <si>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</si>
  <si>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</si>
  <si>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</si>
  <si>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</si>
  <si>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</si>
  <si>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</si>
  <si>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</si>
  <si>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</si>
  <si>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</si>
  <si>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</si>
  <si>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</si>
  <si>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</si>
  <si>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</si>
  <si>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</si>
  <si>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</si>
  <si>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</si>
  <si>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</si>
  <si>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</si>
  <si>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</si>
  <si>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</si>
  <si>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</si>
  <si>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</si>
  <si>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</si>
  <si>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</si>
  <si>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</si>
  <si>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</si>
  <si>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</si>
  <si>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</si>
  <si>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</si>
  <si>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</si>
  <si>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</si>
  <si>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</si>
  <si>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</si>
  <si>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</si>
  <si>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</si>
  <si>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</si>
  <si>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</si>
  <si>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</si>
  <si>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</si>
  <si>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</si>
  <si>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</si>
  <si>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</si>
  <si>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</si>
  <si>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</si>
  <si>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</si>
  <si>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</si>
  <si>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</si>
  <si>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</si>
  <si>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</si>
  <si>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</si>
  <si>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</si>
  <si>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</si>
  <si>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</si>
  <si>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</si>
  <si>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</si>
  <si>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</si>
  <si>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</si>
  <si>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</si>
  <si>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</si>
  <si>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</si>
  <si>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</si>
  <si>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</si>
  <si>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</si>
  <si>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</si>
  <si>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</si>
  <si>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</si>
  <si>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</si>
  <si>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</si>
  <si>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</si>
  <si>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千葉市</t>
  </si>
  <si>
    <t>法適用</t>
  </si>
  <si>
    <t>下水道事業</t>
  </si>
  <si>
    <t>公共下水道</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</si>
  <si>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</si>
  <si>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</si>
  <si>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</si>
  <si>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</si>
  <si>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</si>
  <si>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</si>
  <si>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</si>
  <si>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</si>
  <si>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経常収支比率や経費回収率については、比率は100％を超え、純利益を継続的に計上していることから、経営の健全性は保たれていると考える。
　一方、本市においては、平成４年以降、積極的に下水道を整備し普及を図るため、企業債を発行し続けてきたこともあり、依然として、流動比率は低水準にあることや事業規模に対する企業債の残高は高水準にあることから、引き続き、費用の削減や平準化を推進していくほか、財源の安定的確保に努めていく。
　また、施設利用率については、高水準を維持していることから、効率的に経営ができていると考える。</t>
    <rPh sb="8" eb="10">
      <t>ケイヒ</t>
    </rPh>
    <rPh sb="10" eb="12">
      <t>カイシュウ</t>
    </rPh>
    <rPh sb="12" eb="13">
      <t>リツ</t>
    </rPh>
    <rPh sb="27" eb="28">
      <t>コ</t>
    </rPh>
    <rPh sb="49" eb="51">
      <t>ケイエイ</t>
    </rPh>
    <rPh sb="56" eb="57">
      <t>タモ</t>
    </rPh>
    <rPh sb="69" eb="71">
      <t>イッポウ</t>
    </rPh>
    <rPh sb="72" eb="73">
      <t>ホン</t>
    </rPh>
    <rPh sb="73" eb="74">
      <t>シ</t>
    </rPh>
    <rPh sb="80" eb="82">
      <t>ヘイセイ</t>
    </rPh>
    <rPh sb="83" eb="84">
      <t>ネン</t>
    </rPh>
    <rPh sb="84" eb="86">
      <t>イコウ</t>
    </rPh>
    <rPh sb="98" eb="100">
      <t>フキュウ</t>
    </rPh>
    <rPh sb="101" eb="102">
      <t>ハカ</t>
    </rPh>
    <rPh sb="106" eb="108">
      <t>キギョウ</t>
    </rPh>
    <rPh sb="108" eb="109">
      <t>サイ</t>
    </rPh>
    <rPh sb="110" eb="112">
      <t>ハッコウ</t>
    </rPh>
    <rPh sb="113" eb="114">
      <t>ツヅ</t>
    </rPh>
    <rPh sb="124" eb="126">
      <t>イゼン</t>
    </rPh>
    <rPh sb="130" eb="132">
      <t>リュウドウ</t>
    </rPh>
    <rPh sb="132" eb="134">
      <t>ヒリツ</t>
    </rPh>
    <rPh sb="135" eb="138">
      <t>テイスイジュン</t>
    </rPh>
    <rPh sb="144" eb="146">
      <t>ジギョウ</t>
    </rPh>
    <rPh sb="146" eb="148">
      <t>キボ</t>
    </rPh>
    <rPh sb="149" eb="150">
      <t>タイ</t>
    </rPh>
    <rPh sb="152" eb="154">
      <t>キギョウ</t>
    </rPh>
    <rPh sb="154" eb="155">
      <t>サイ</t>
    </rPh>
    <rPh sb="156" eb="158">
      <t>ザンダカ</t>
    </rPh>
    <rPh sb="159" eb="162">
      <t>コウスイジュン</t>
    </rPh>
    <rPh sb="181" eb="184">
      <t>ヘイジュンカ</t>
    </rPh>
    <rPh sb="185" eb="187">
      <t>スイシン</t>
    </rPh>
    <rPh sb="194" eb="196">
      <t>ザイゲン</t>
    </rPh>
    <rPh sb="197" eb="200">
      <t>アンテイテキ</t>
    </rPh>
    <rPh sb="200" eb="202">
      <t>カクホ</t>
    </rPh>
    <rPh sb="203" eb="204">
      <t>ツト</t>
    </rPh>
    <rPh sb="244" eb="246">
      <t>ケイエイ</t>
    </rPh>
    <phoneticPr fontId="4"/>
  </si>
  <si>
    <t>　有形固定資産減価償却率や管渠老朽化率については、類似団体と比べて老朽化は進行していないものの、本比率は上昇傾向にある。
　今後、更新期を迎える施設が急増し、多額の費用を要する見込みであることから、下水道ストックマネジメント等の取組みにより施設の長寿命化や維持管理・更新費用の削減、平準化を図っていく。</t>
    <rPh sb="13" eb="15">
      <t>カンキョ</t>
    </rPh>
    <rPh sb="15" eb="18">
      <t>ロウキュウカ</t>
    </rPh>
    <rPh sb="18" eb="19">
      <t>リツ</t>
    </rPh>
    <rPh sb="25" eb="27">
      <t>ルイジ</t>
    </rPh>
    <rPh sb="27" eb="29">
      <t>ダンタイ</t>
    </rPh>
    <rPh sb="30" eb="31">
      <t>クラ</t>
    </rPh>
    <rPh sb="33" eb="36">
      <t>ロウキュウカ</t>
    </rPh>
    <rPh sb="37" eb="39">
      <t>シンコウ</t>
    </rPh>
    <rPh sb="48" eb="49">
      <t>ホン</t>
    </rPh>
    <rPh sb="49" eb="51">
      <t>ヒリツ</t>
    </rPh>
    <rPh sb="52" eb="54">
      <t>ジョウショウ</t>
    </rPh>
    <rPh sb="54" eb="56">
      <t>ケイコウ</t>
    </rPh>
    <rPh sb="62" eb="64">
      <t>コンゴ</t>
    </rPh>
    <rPh sb="99" eb="102">
      <t>ゲスイドウ</t>
    </rPh>
    <rPh sb="112" eb="113">
      <t>ナド</t>
    </rPh>
    <rPh sb="120" eb="122">
      <t>シセツ</t>
    </rPh>
    <rPh sb="123" eb="124">
      <t>チョウ</t>
    </rPh>
    <rPh sb="124" eb="127">
      <t>ジュミョウカ</t>
    </rPh>
    <rPh sb="133" eb="135">
      <t>コウシン</t>
    </rPh>
    <rPh sb="138" eb="140">
      <t>サクゲン</t>
    </rPh>
    <rPh sb="145" eb="146">
      <t>ハカ</t>
    </rPh>
    <phoneticPr fontId="4"/>
  </si>
  <si>
    <t>　近年は、人口減少や核家族化の進行、単身世帯の増加に伴う１世帯あたりの人員減少に加え、節水型社会への移行等により使用水量が減少傾向にあり、今後もその傾向が続くことが想定される。
　また、費用については、これまで整備してきた膨大な資産の維持管理及び改築更新の費用の増加が見込まれ、企業債償還金についても、今後、償還ピークを迎え、同水準の償還が当分の間続いていく見込みとなっていることから、経営状況が厳しくなることが想定される。
　このようなことから、上下水道料金の徴収一元化等による収入増や下水道ストックマネジメント等による施設の長寿命化や費用の削減・平準化のほか、建設投資の適正化等の事業運営を進めることにより、更なる経営の健全化・効率化に努めていく。</t>
    <rPh sb="5" eb="7">
      <t>ジンコウ</t>
    </rPh>
    <rPh sb="7" eb="9">
      <t>ゲンショウ</t>
    </rPh>
    <rPh sb="163" eb="164">
      <t>ドウ</t>
    </rPh>
    <rPh sb="167" eb="169">
      <t>ショウカン</t>
    </rPh>
    <rPh sb="170" eb="172">
      <t>トウブン</t>
    </rPh>
    <rPh sb="173" eb="174">
      <t>アイダ</t>
    </rPh>
    <rPh sb="174" eb="175">
      <t>ツヅ</t>
    </rPh>
    <rPh sb="193" eb="195">
      <t>ケイエイ</t>
    </rPh>
    <rPh sb="195" eb="197">
      <t>ジョウキョウ</t>
    </rPh>
    <rPh sb="198" eb="199">
      <t>キビ</t>
    </rPh>
    <rPh sb="206" eb="208">
      <t>ソウテイ</t>
    </rPh>
    <rPh sb="224" eb="226">
      <t>ジョウゲ</t>
    </rPh>
    <rPh sb="226" eb="228">
      <t>スイドウ</t>
    </rPh>
    <rPh sb="228" eb="230">
      <t>リョウキン</t>
    </rPh>
    <rPh sb="231" eb="233">
      <t>チョウシュウ</t>
    </rPh>
    <rPh sb="233" eb="236">
      <t>イチゲンカ</t>
    </rPh>
    <rPh sb="236" eb="237">
      <t>トウ</t>
    </rPh>
    <rPh sb="242" eb="243">
      <t>ゾウ</t>
    </rPh>
    <rPh sb="244" eb="247">
      <t>ゲスイドウ</t>
    </rPh>
    <rPh sb="257" eb="258">
      <t>ナド</t>
    </rPh>
    <rPh sb="261" eb="263">
      <t>シセツ</t>
    </rPh>
    <rPh sb="264" eb="265">
      <t>チョウ</t>
    </rPh>
    <rPh sb="265" eb="268">
      <t>ジュミョウカ</t>
    </rPh>
    <rPh sb="272" eb="274">
      <t>サクゲン</t>
    </rPh>
    <rPh sb="275" eb="278">
      <t>ヘイジュンカ</t>
    </rPh>
    <rPh sb="282" eb="284">
      <t>ケンセツ</t>
    </rPh>
    <rPh sb="290" eb="291">
      <t>ナド</t>
    </rPh>
    <rPh sb="292" eb="294">
      <t>ジギョウ</t>
    </rPh>
    <rPh sb="294" eb="296">
      <t>ウンエイ</t>
    </rPh>
    <rPh sb="297" eb="29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</si>
</sst>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0.48</c:v>
                </c:pt>
                <c:pt idx="1">
                  <c:v>0.51</c:v>
                </c:pt>
                <c:pt idx="2">
                  <c:v>0.51</c:v>
                </c:pt>
                <c:pt idx="3">
                  <c:v>0.26</c:v>
                </c:pt>
                <c:pt idx="4">
                  <c:v>0.55000000000000004</c:v>
                </c:pt>
              </c:numCache>
            </c:numRef>
          </c:val>
        </c:ser>
        <c:dLbls>
          <c:showLegendKey val="0"/>
          <c:showVal val="0"/>
          <c:showCatName val="0"/>
          <c:showSerName val="0"/>
          <c:showPercent val="0"/>
          <c:showBubbleSize val="0"/>
        </c:dLbls>
        <c:gapWidth val="150"/>
        <c:axId val="102770944"/>
        <c:axId val="1027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0.37</c:v>
                </c:pt>
                <c:pt idx="2">
                  <c:v>0.38</c:v>
                </c:pt>
                <c:pt idx="3">
                  <c:v>0.35</c:v>
                </c:pt>
                <c:pt idx="4">
                  <c:v>0.39</c:v>
                </c:pt>
              </c:numCache>
            </c:numRef>
          </c:val>
          <c:smooth val="0"/>
        </c:ser>
        <c:dLbls>
          <c:showLegendKey val="0"/>
          <c:showVal val="0"/>
          <c:showCatName val="0"/>
          <c:showSerName val="0"/>
          <c:showPercent val="0"/>
          <c:showBubbleSize val="0"/>
        </c:dLbls>
        <c:marker val="1"/>
        <c:smooth val="0"/>
        <c:axId val="102770944"/>
        <c:axId val="102785408"/>
      </c:lineChart>
      <c:dateAx>
        <c:axId val="102770944"/>
        <c:scaling>
          <c:orientation val="minMax"/>
        </c:scaling>
        <c:delete val="1"/>
        <c:axPos val="b"/>
        <c:numFmt formatCode="ge" sourceLinked="1"/>
        <c:majorTickMark val="none"/>
        <c:minorTickMark val="none"/>
        <c:tickLblPos val="none"/>
        <c:crossAx val="102785408"/>
        <c:crosses val="autoZero"/>
        <c:auto val="1"/>
        <c:lblOffset val="100"/>
        <c:baseTimeUnit val="years"/>
      </c:dateAx>
      <c:valAx>
        <c:axId val="1027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108.81</c:v>
                </c:pt>
                <c:pt idx="1">
                  <c:v>99.58</c:v>
                </c:pt>
                <c:pt idx="2">
                  <c:v>96.62</c:v>
                </c:pt>
                <c:pt idx="3">
                  <c:v>100.17</c:v>
                </c:pt>
                <c:pt idx="4">
                  <c:v>100.42</c:v>
                </c:pt>
              </c:numCache>
            </c:numRef>
          </c:val>
        </c:ser>
        <c:dLbls>
          <c:showLegendKey val="0"/>
          <c:showVal val="0"/>
          <c:showCatName val="0"/>
          <c:showSerName val="0"/>
          <c:showPercent val="0"/>
          <c:showBubbleSize val="0"/>
        </c:dLbls>
        <c:gapWidth val="150"/>
        <c:axId val="105196160"/>
        <c:axId val="1052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57.95</c:v>
                </c:pt>
                <c:pt idx="1">
                  <c:v>59.8</c:v>
                </c:pt>
                <c:pt idx="2">
                  <c:v>59.58</c:v>
                </c:pt>
                <c:pt idx="3">
                  <c:v>58.79</c:v>
                </c:pt>
                <c:pt idx="4">
                  <c:v>59.16</c:v>
                </c:pt>
              </c:numCache>
            </c:numRef>
          </c:val>
          <c:smooth val="0"/>
        </c:ser>
        <c:dLbls>
          <c:showLegendKey val="0"/>
          <c:showVal val="0"/>
          <c:showCatName val="0"/>
          <c:showSerName val="0"/>
          <c:showPercent val="0"/>
          <c:showBubbleSize val="0"/>
        </c:dLbls>
        <c:marker val="1"/>
        <c:smooth val="0"/>
        <c:axId val="105196160"/>
        <c:axId val="105222912"/>
      </c:lineChart>
      <c:dateAx>
        <c:axId val="105196160"/>
        <c:scaling>
          <c:orientation val="minMax"/>
        </c:scaling>
        <c:delete val="1"/>
        <c:axPos val="b"/>
        <c:numFmt formatCode="ge" sourceLinked="1"/>
        <c:majorTickMark val="none"/>
        <c:minorTickMark val="none"/>
        <c:tickLblPos val="none"/>
        <c:crossAx val="105222912"/>
        <c:crosses val="autoZero"/>
        <c:auto val="1"/>
        <c:lblOffset val="100"/>
        <c:baseTimeUnit val="years"/>
      </c:dateAx>
      <c:valAx>
        <c:axId val="1052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9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99.2</c:v>
                </c:pt>
                <c:pt idx="1">
                  <c:v>99.33</c:v>
                </c:pt>
                <c:pt idx="2">
                  <c:v>99.49</c:v>
                </c:pt>
                <c:pt idx="3">
                  <c:v>99.61</c:v>
                </c:pt>
                <c:pt idx="4">
                  <c:v>99.68</c:v>
                </c:pt>
              </c:numCache>
            </c:numRef>
          </c:val>
        </c:ser>
        <c:dLbls>
          <c:showLegendKey val="0"/>
          <c:showVal val="0"/>
          <c:showCatName val="0"/>
          <c:showSerName val="0"/>
          <c:showPercent val="0"/>
          <c:showBubbleSize val="0"/>
        </c:dLbls>
        <c:gapWidth val="150"/>
        <c:axId val="105527552"/>
        <c:axId val="1055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98.56</c:v>
                </c:pt>
                <c:pt idx="1">
                  <c:v>98.64</c:v>
                </c:pt>
                <c:pt idx="2">
                  <c:v>98.71</c:v>
                </c:pt>
                <c:pt idx="3">
                  <c:v>98.76</c:v>
                </c:pt>
                <c:pt idx="4">
                  <c:v>98.86</c:v>
                </c:pt>
              </c:numCache>
            </c:numRef>
          </c:val>
          <c:smooth val="0"/>
        </c:ser>
        <c:dLbls>
          <c:showLegendKey val="0"/>
          <c:showVal val="0"/>
          <c:showCatName val="0"/>
          <c:showSerName val="0"/>
          <c:showPercent val="0"/>
          <c:showBubbleSize val="0"/>
        </c:dLbls>
        <c:marker val="1"/>
        <c:smooth val="0"/>
        <c:axId val="105527552"/>
        <c:axId val="105529728"/>
      </c:lineChart>
      <c:dateAx>
        <c:axId val="105527552"/>
        <c:scaling>
          <c:orientation val="minMax"/>
        </c:scaling>
        <c:delete val="1"/>
        <c:axPos val="b"/>
        <c:numFmt formatCode="ge" sourceLinked="1"/>
        <c:majorTickMark val="none"/>
        <c:minorTickMark val="none"/>
        <c:tickLblPos val="none"/>
        <c:crossAx val="105529728"/>
        <c:crosses val="autoZero"/>
        <c:auto val="1"/>
        <c:lblOffset val="100"/>
        <c:baseTimeUnit val="years"/>
      </c:dateAx>
      <c:valAx>
        <c:axId val="1055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105.9</c:v>
                </c:pt>
                <c:pt idx="1">
                  <c:v>106.53</c:v>
                </c:pt>
                <c:pt idx="2">
                  <c:v>104.91</c:v>
                </c:pt>
                <c:pt idx="3">
                  <c:v>105.36</c:v>
                </c:pt>
                <c:pt idx="4">
                  <c:v>106.34</c:v>
                </c:pt>
              </c:numCache>
            </c:numRef>
          </c:val>
        </c:ser>
        <c:dLbls>
          <c:showLegendKey val="0"/>
          <c:showVal val="0"/>
          <c:showCatName val="0"/>
          <c:showSerName val="0"/>
          <c:showPercent val="0"/>
          <c:showBubbleSize val="0"/>
        </c:dLbls>
        <c:gapWidth val="150"/>
        <c:axId val="102819712"/>
        <c:axId val="1026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105.85</c:v>
                </c:pt>
                <c:pt idx="1">
                  <c:v>106.98</c:v>
                </c:pt>
                <c:pt idx="2">
                  <c:v>108.24</c:v>
                </c:pt>
                <c:pt idx="3">
                  <c:v>108.59</c:v>
                </c:pt>
                <c:pt idx="4">
                  <c:v>109.1</c:v>
                </c:pt>
              </c:numCache>
            </c:numRef>
          </c:val>
          <c:smooth val="0"/>
        </c:ser>
        <c:dLbls>
          <c:showLegendKey val="0"/>
          <c:showVal val="0"/>
          <c:showCatName val="0"/>
          <c:showSerName val="0"/>
          <c:showPercent val="0"/>
          <c:showBubbleSize val="0"/>
        </c:dLbls>
        <c:marker val="1"/>
        <c:smooth val="0"/>
        <c:axId val="102819712"/>
        <c:axId val="102633472"/>
      </c:lineChart>
      <c:dateAx>
        <c:axId val="102819712"/>
        <c:scaling>
          <c:orientation val="minMax"/>
        </c:scaling>
        <c:delete val="1"/>
        <c:axPos val="b"/>
        <c:numFmt formatCode="ge" sourceLinked="1"/>
        <c:majorTickMark val="none"/>
        <c:minorTickMark val="none"/>
        <c:tickLblPos val="none"/>
        <c:crossAx val="102633472"/>
        <c:crosses val="autoZero"/>
        <c:auto val="1"/>
        <c:lblOffset val="100"/>
        <c:baseTimeUnit val="years"/>
      </c:dateAx>
      <c:valAx>
        <c:axId val="1026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16.71</c:v>
                </c:pt>
                <c:pt idx="1">
                  <c:v>17.66</c:v>
                </c:pt>
                <c:pt idx="2">
                  <c:v>36.18</c:v>
                </c:pt>
                <c:pt idx="3">
                  <c:v>37.82</c:v>
                </c:pt>
                <c:pt idx="4">
                  <c:v>39.32</c:v>
                </c:pt>
              </c:numCache>
            </c:numRef>
          </c:val>
        </c:ser>
        <c:dLbls>
          <c:showLegendKey val="0"/>
          <c:showVal val="0"/>
          <c:showCatName val="0"/>
          <c:showSerName val="0"/>
          <c:showPercent val="0"/>
          <c:showBubbleSize val="0"/>
        </c:dLbls>
        <c:gapWidth val="150"/>
        <c:axId val="102663680"/>
        <c:axId val="1026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30.56</c:v>
                </c:pt>
                <c:pt idx="1">
                  <c:v>31.06</c:v>
                </c:pt>
                <c:pt idx="2">
                  <c:v>42</c:v>
                </c:pt>
                <c:pt idx="3">
                  <c:v>43.2</c:v>
                </c:pt>
                <c:pt idx="4">
                  <c:v>44.55</c:v>
                </c:pt>
              </c:numCache>
            </c:numRef>
          </c:val>
          <c:smooth val="0"/>
        </c:ser>
        <c:dLbls>
          <c:showLegendKey val="0"/>
          <c:showVal val="0"/>
          <c:showCatName val="0"/>
          <c:showSerName val="0"/>
          <c:showPercent val="0"/>
          <c:showBubbleSize val="0"/>
        </c:dLbls>
        <c:marker val="1"/>
        <c:smooth val="0"/>
        <c:axId val="102663680"/>
        <c:axId val="102665600"/>
      </c:lineChart>
      <c:dateAx>
        <c:axId val="102663680"/>
        <c:scaling>
          <c:orientation val="minMax"/>
        </c:scaling>
        <c:delete val="1"/>
        <c:axPos val="b"/>
        <c:numFmt formatCode="ge" sourceLinked="1"/>
        <c:majorTickMark val="none"/>
        <c:minorTickMark val="none"/>
        <c:tickLblPos val="none"/>
        <c:crossAx val="102665600"/>
        <c:crosses val="autoZero"/>
        <c:auto val="1"/>
        <c:lblOffset val="100"/>
        <c:baseTimeUnit val="years"/>
      </c:dateAx>
      <c:valAx>
        <c:axId val="1026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1.1399999999999999</c:v>
                </c:pt>
                <c:pt idx="1">
                  <c:v>1.24</c:v>
                </c:pt>
                <c:pt idx="2">
                  <c:v>2.04</c:v>
                </c:pt>
                <c:pt idx="3">
                  <c:v>3.22</c:v>
                </c:pt>
                <c:pt idx="4">
                  <c:v>3.21</c:v>
                </c:pt>
              </c:numCache>
            </c:numRef>
          </c:val>
        </c:ser>
        <c:dLbls>
          <c:showLegendKey val="0"/>
          <c:showVal val="0"/>
          <c:showCatName val="0"/>
          <c:showSerName val="0"/>
          <c:showPercent val="0"/>
          <c:showBubbleSize val="0"/>
        </c:dLbls>
        <c:gapWidth val="150"/>
        <c:axId val="102828672"/>
        <c:axId val="1028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6.24</c:v>
                </c:pt>
                <c:pt idx="1">
                  <c:v>6.43</c:v>
                </c:pt>
                <c:pt idx="2">
                  <c:v>6.95</c:v>
                </c:pt>
                <c:pt idx="3">
                  <c:v>7.39</c:v>
                </c:pt>
                <c:pt idx="4">
                  <c:v>8.25</c:v>
                </c:pt>
              </c:numCache>
            </c:numRef>
          </c:val>
          <c:smooth val="0"/>
        </c:ser>
        <c:dLbls>
          <c:showLegendKey val="0"/>
          <c:showVal val="0"/>
          <c:showCatName val="0"/>
          <c:showSerName val="0"/>
          <c:showPercent val="0"/>
          <c:showBubbleSize val="0"/>
        </c:dLbls>
        <c:marker val="1"/>
        <c:smooth val="0"/>
        <c:axId val="102828672"/>
        <c:axId val="102830848"/>
      </c:lineChart>
      <c:dateAx>
        <c:axId val="102828672"/>
        <c:scaling>
          <c:orientation val="minMax"/>
        </c:scaling>
        <c:delete val="1"/>
        <c:axPos val="b"/>
        <c:numFmt formatCode="ge" sourceLinked="1"/>
        <c:majorTickMark val="none"/>
        <c:minorTickMark val="none"/>
        <c:tickLblPos val="none"/>
        <c:crossAx val="102830848"/>
        <c:crosses val="autoZero"/>
        <c:auto val="1"/>
        <c:lblOffset val="100"/>
        <c:baseTimeUnit val="years"/>
      </c:dateAx>
      <c:valAx>
        <c:axId val="1028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870016"/>
        <c:axId val="10287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5.72</c:v>
                </c:pt>
                <c:pt idx="1">
                  <c:v>4.09</c:v>
                </c:pt>
                <c:pt idx="2">
                  <c:v>0.61</c:v>
                </c:pt>
                <c:pt idx="3">
                  <c:v>0.54</c:v>
                </c:pt>
                <c:pt idx="4">
                  <c:v>0.36</c:v>
                </c:pt>
              </c:numCache>
            </c:numRef>
          </c:val>
          <c:smooth val="0"/>
        </c:ser>
        <c:dLbls>
          <c:showLegendKey val="0"/>
          <c:showVal val="0"/>
          <c:showCatName val="0"/>
          <c:showSerName val="0"/>
          <c:showPercent val="0"/>
          <c:showBubbleSize val="0"/>
        </c:dLbls>
        <c:marker val="1"/>
        <c:smooth val="0"/>
        <c:axId val="102870016"/>
        <c:axId val="102872192"/>
      </c:lineChart>
      <c:dateAx>
        <c:axId val="102870016"/>
        <c:scaling>
          <c:orientation val="minMax"/>
        </c:scaling>
        <c:delete val="1"/>
        <c:axPos val="b"/>
        <c:numFmt formatCode="ge" sourceLinked="1"/>
        <c:majorTickMark val="none"/>
        <c:minorTickMark val="none"/>
        <c:tickLblPos val="none"/>
        <c:crossAx val="102872192"/>
        <c:crosses val="autoZero"/>
        <c:auto val="1"/>
        <c:lblOffset val="100"/>
        <c:baseTimeUnit val="years"/>
      </c:dateAx>
      <c:valAx>
        <c:axId val="1028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118.99</c:v>
                </c:pt>
                <c:pt idx="1">
                  <c:v>120.51</c:v>
                </c:pt>
                <c:pt idx="2">
                  <c:v>31.51</c:v>
                </c:pt>
                <c:pt idx="3">
                  <c:v>32.340000000000003</c:v>
                </c:pt>
                <c:pt idx="4">
                  <c:v>28.5</c:v>
                </c:pt>
              </c:numCache>
            </c:numRef>
          </c:val>
        </c:ser>
        <c:dLbls>
          <c:showLegendKey val="0"/>
          <c:showVal val="0"/>
          <c:showCatName val="0"/>
          <c:showSerName val="0"/>
          <c:showPercent val="0"/>
          <c:showBubbleSize val="0"/>
        </c:dLbls>
        <c:gapWidth val="150"/>
        <c:axId val="102914688"/>
        <c:axId val="10292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182.39</c:v>
                </c:pt>
                <c:pt idx="1">
                  <c:v>187.05</c:v>
                </c:pt>
                <c:pt idx="2">
                  <c:v>55.68</c:v>
                </c:pt>
                <c:pt idx="3">
                  <c:v>56.18</c:v>
                </c:pt>
                <c:pt idx="4">
                  <c:v>59.45</c:v>
                </c:pt>
              </c:numCache>
            </c:numRef>
          </c:val>
          <c:smooth val="0"/>
        </c:ser>
        <c:dLbls>
          <c:showLegendKey val="0"/>
          <c:showVal val="0"/>
          <c:showCatName val="0"/>
          <c:showSerName val="0"/>
          <c:showPercent val="0"/>
          <c:showBubbleSize val="0"/>
        </c:dLbls>
        <c:marker val="1"/>
        <c:smooth val="0"/>
        <c:axId val="102914688"/>
        <c:axId val="102925056"/>
      </c:lineChart>
      <c:dateAx>
        <c:axId val="102914688"/>
        <c:scaling>
          <c:orientation val="minMax"/>
        </c:scaling>
        <c:delete val="1"/>
        <c:axPos val="b"/>
        <c:numFmt formatCode="ge" sourceLinked="1"/>
        <c:majorTickMark val="none"/>
        <c:minorTickMark val="none"/>
        <c:tickLblPos val="none"/>
        <c:crossAx val="102925056"/>
        <c:crosses val="autoZero"/>
        <c:auto val="1"/>
        <c:lblOffset val="100"/>
        <c:baseTimeUnit val="years"/>
      </c:dateAx>
      <c:valAx>
        <c:axId val="1029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1005.12</c:v>
                </c:pt>
                <c:pt idx="1">
                  <c:v>989.14</c:v>
                </c:pt>
                <c:pt idx="2">
                  <c:v>952.39</c:v>
                </c:pt>
                <c:pt idx="3">
                  <c:v>929.58</c:v>
                </c:pt>
                <c:pt idx="4">
                  <c:v>925.23</c:v>
                </c:pt>
              </c:numCache>
            </c:numRef>
          </c:val>
        </c:ser>
        <c:dLbls>
          <c:showLegendKey val="0"/>
          <c:showVal val="0"/>
          <c:showCatName val="0"/>
          <c:showSerName val="0"/>
          <c:showPercent val="0"/>
          <c:showBubbleSize val="0"/>
        </c:dLbls>
        <c:gapWidth val="150"/>
        <c:axId val="102941056"/>
        <c:axId val="10294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671.46</c:v>
                </c:pt>
                <c:pt idx="1">
                  <c:v>644.47</c:v>
                </c:pt>
                <c:pt idx="2">
                  <c:v>627.59</c:v>
                </c:pt>
                <c:pt idx="3">
                  <c:v>594.09</c:v>
                </c:pt>
                <c:pt idx="4">
                  <c:v>576.02</c:v>
                </c:pt>
              </c:numCache>
            </c:numRef>
          </c:val>
          <c:smooth val="0"/>
        </c:ser>
        <c:dLbls>
          <c:showLegendKey val="0"/>
          <c:showVal val="0"/>
          <c:showCatName val="0"/>
          <c:showSerName val="0"/>
          <c:showPercent val="0"/>
          <c:showBubbleSize val="0"/>
        </c:dLbls>
        <c:marker val="1"/>
        <c:smooth val="0"/>
        <c:axId val="102941056"/>
        <c:axId val="102942976"/>
      </c:lineChart>
      <c:dateAx>
        <c:axId val="102941056"/>
        <c:scaling>
          <c:orientation val="minMax"/>
        </c:scaling>
        <c:delete val="1"/>
        <c:axPos val="b"/>
        <c:numFmt formatCode="ge" sourceLinked="1"/>
        <c:majorTickMark val="none"/>
        <c:minorTickMark val="none"/>
        <c:tickLblPos val="none"/>
        <c:crossAx val="102942976"/>
        <c:crosses val="autoZero"/>
        <c:auto val="1"/>
        <c:lblOffset val="100"/>
        <c:baseTimeUnit val="years"/>
      </c:dateAx>
      <c:valAx>
        <c:axId val="10294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4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110.59</c:v>
                </c:pt>
                <c:pt idx="1">
                  <c:v>112.47</c:v>
                </c:pt>
                <c:pt idx="2">
                  <c:v>112.09</c:v>
                </c:pt>
                <c:pt idx="3">
                  <c:v>111.95</c:v>
                </c:pt>
                <c:pt idx="4">
                  <c:v>115.52</c:v>
                </c:pt>
              </c:numCache>
            </c:numRef>
          </c:val>
        </c:ser>
        <c:dLbls>
          <c:showLegendKey val="0"/>
          <c:showVal val="0"/>
          <c:showCatName val="0"/>
          <c:showSerName val="0"/>
          <c:showPercent val="0"/>
          <c:showBubbleSize val="0"/>
        </c:dLbls>
        <c:gapWidth val="150"/>
        <c:axId val="105148416"/>
        <c:axId val="1051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107.64</c:v>
                </c:pt>
                <c:pt idx="1">
                  <c:v>109.25</c:v>
                </c:pt>
                <c:pt idx="2">
                  <c:v>113.93</c:v>
                </c:pt>
                <c:pt idx="3">
                  <c:v>114.03</c:v>
                </c:pt>
                <c:pt idx="4">
                  <c:v>113.34</c:v>
                </c:pt>
              </c:numCache>
            </c:numRef>
          </c:val>
          <c:smooth val="0"/>
        </c:ser>
        <c:dLbls>
          <c:showLegendKey val="0"/>
          <c:showVal val="0"/>
          <c:showCatName val="0"/>
          <c:showSerName val="0"/>
          <c:showPercent val="0"/>
          <c:showBubbleSize val="0"/>
        </c:dLbls>
        <c:marker val="1"/>
        <c:smooth val="0"/>
        <c:axId val="105148416"/>
        <c:axId val="105150336"/>
      </c:lineChart>
      <c:dateAx>
        <c:axId val="105148416"/>
        <c:scaling>
          <c:orientation val="minMax"/>
        </c:scaling>
        <c:delete val="1"/>
        <c:axPos val="b"/>
        <c:numFmt formatCode="ge" sourceLinked="1"/>
        <c:majorTickMark val="none"/>
        <c:minorTickMark val="none"/>
        <c:tickLblPos val="none"/>
        <c:crossAx val="105150336"/>
        <c:crosses val="autoZero"/>
        <c:auto val="1"/>
        <c:lblOffset val="100"/>
        <c:baseTimeUnit val="years"/>
      </c:dateAx>
      <c:valAx>
        <c:axId val="10515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125.72</c:v>
                </c:pt>
                <c:pt idx="1">
                  <c:v>123.59</c:v>
                </c:pt>
                <c:pt idx="2">
                  <c:v>127.74</c:v>
                </c:pt>
                <c:pt idx="3">
                  <c:v>128.27000000000001</c:v>
                </c:pt>
                <c:pt idx="4">
                  <c:v>123.68</c:v>
                </c:pt>
              </c:numCache>
            </c:numRef>
          </c:val>
        </c:ser>
        <c:dLbls>
          <c:showLegendKey val="0"/>
          <c:showVal val="0"/>
          <c:showCatName val="0"/>
          <c:showSerName val="0"/>
          <c:showPercent val="0"/>
          <c:showBubbleSize val="0"/>
        </c:dLbls>
        <c:gapWidth val="150"/>
        <c:axId val="105176064"/>
        <c:axId val="10517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123.36</c:v>
                </c:pt>
                <c:pt idx="1">
                  <c:v>121.96</c:v>
                </c:pt>
                <c:pt idx="2">
                  <c:v>116.77</c:v>
                </c:pt>
                <c:pt idx="3">
                  <c:v>116.93</c:v>
                </c:pt>
                <c:pt idx="4">
                  <c:v>117.4</c:v>
                </c:pt>
              </c:numCache>
            </c:numRef>
          </c:val>
          <c:smooth val="0"/>
        </c:ser>
        <c:dLbls>
          <c:showLegendKey val="0"/>
          <c:showVal val="0"/>
          <c:showCatName val="0"/>
          <c:showSerName val="0"/>
          <c:showPercent val="0"/>
          <c:showBubbleSize val="0"/>
        </c:dLbls>
        <c:marker val="1"/>
        <c:smooth val="0"/>
        <c:axId val="105176064"/>
        <c:axId val="105178240"/>
      </c:lineChart>
      <c:dateAx>
        <c:axId val="105176064"/>
        <c:scaling>
          <c:orientation val="minMax"/>
        </c:scaling>
        <c:delete val="1"/>
        <c:axPos val="b"/>
        <c:numFmt formatCode="ge" sourceLinked="1"/>
        <c:majorTickMark val="none"/>
        <c:minorTickMark val="none"/>
        <c:tickLblPos val="none"/>
        <c:crossAx val="105178240"/>
        <c:crosses val="autoZero"/>
        <c:auto val="1"/>
        <c:lblOffset val="100"/>
        <c:baseTimeUnit val="years"/>
      </c:dateAx>
      <c:valAx>
        <c:axId val="10517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千葉県　千葉市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
        <v>119</v>
      </c>
      <c r="AE8" s="50"/>
      <c r="AF8" s="50"/>
      <c r="AG8" s="50"/>
      <c r="AH8" s="50"/>
      <c r="AI8" s="50"/>
      <c r="AJ8" s="50"/>
      <c r="AK8" s="4"/>
      <c r="AL8" s="51">
        <f>データ!S6</f>
        <v>965607</v>
      </c>
      <c r="AM8" s="51"/>
      <c r="AN8" s="51"/>
      <c r="AO8" s="51"/>
      <c r="AP8" s="51"/>
      <c r="AQ8" s="51"/>
      <c r="AR8" s="51"/>
      <c r="AS8" s="51"/>
      <c r="AT8" s="46">
        <f>データ!T6</f>
        <v>271.77</v>
      </c>
      <c r="AU8" s="46"/>
      <c r="AV8" s="46"/>
      <c r="AW8" s="46"/>
      <c r="AX8" s="46"/>
      <c r="AY8" s="46"/>
      <c r="AZ8" s="46"/>
      <c r="BA8" s="46"/>
      <c r="BB8" s="46">
        <f>データ!U6</f>
        <v>3553.03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50.01</v>
      </c>
      <c r="J10" s="46"/>
      <c r="K10" s="46"/>
      <c r="L10" s="46"/>
      <c r="M10" s="46"/>
      <c r="N10" s="46"/>
      <c r="O10" s="46"/>
      <c r="P10" s="46">
        <f>データ!P6</f>
        <v>89.99</v>
      </c>
      <c r="Q10" s="46"/>
      <c r="R10" s="46"/>
      <c r="S10" s="46"/>
      <c r="T10" s="46"/>
      <c r="U10" s="46"/>
      <c r="V10" s="46"/>
      <c r="W10" s="46">
        <f>データ!Q6</f>
        <v>79.180000000000007</v>
      </c>
      <c r="X10" s="46"/>
      <c r="Y10" s="46"/>
      <c r="Z10" s="46"/>
      <c r="AA10" s="46"/>
      <c r="AB10" s="46"/>
      <c r="AC10" s="46"/>
      <c r="AD10" s="51">
        <f>データ!R6</f>
        <v>1998</v>
      </c>
      <c r="AE10" s="51"/>
      <c r="AF10" s="51"/>
      <c r="AG10" s="51"/>
      <c r="AH10" s="51"/>
      <c r="AI10" s="51"/>
      <c r="AJ10" s="51"/>
      <c r="AK10" s="2"/>
      <c r="AL10" s="51">
        <f>データ!V6</f>
        <v>869463</v>
      </c>
      <c r="AM10" s="51"/>
      <c r="AN10" s="51"/>
      <c r="AO10" s="51"/>
      <c r="AP10" s="51"/>
      <c r="AQ10" s="51"/>
      <c r="AR10" s="51"/>
      <c r="AS10" s="51"/>
      <c r="AT10" s="46">
        <f>データ!W6</f>
        <v>113.58</v>
      </c>
      <c r="AU10" s="46"/>
      <c r="AV10" s="46"/>
      <c r="AW10" s="46"/>
      <c r="AX10" s="46"/>
      <c r="AY10" s="46"/>
      <c r="AZ10" s="46"/>
      <c r="BA10" s="46"/>
      <c r="BB10" s="46">
        <f>データ!X6</f>
        <v>7655.07</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121002</v>
      </c>
      <c r="D6" s="34">
        <f t="shared" si="3"/>
        <v>46</v>
      </c>
      <c r="E6" s="34">
        <f t="shared" si="3"/>
        <v>17</v>
      </c>
      <c r="F6" s="34">
        <f t="shared" si="3"/>
        <v>1</v>
      </c>
      <c r="G6" s="34">
        <f t="shared" si="3"/>
        <v>0</v>
      </c>
      <c r="H6" s="34" t="str">
        <f t="shared" si="3"/>
        <v>千葉県　千葉市</v>
      </c>
      <c r="I6" s="34" t="str">
        <f t="shared" si="3"/>
        <v>法適用</v>
      </c>
      <c r="J6" s="34" t="str">
        <f t="shared" si="3"/>
        <v>下水道事業</v>
      </c>
      <c r="K6" s="34" t="str">
        <f t="shared" si="3"/>
        <v>公共下水道</v>
      </c>
      <c r="L6" s="34" t="str">
        <f t="shared" si="3"/>
        <v>政令市等</v>
      </c>
      <c r="M6" s="34">
        <f t="shared" si="3"/>
        <v>0</v>
      </c>
      <c r="N6" s="35" t="str">
        <f t="shared" si="3"/>
        <v>-</v>
      </c>
      <c r="O6" s="35">
        <f t="shared" si="3"/>
        <v>50.01</v>
      </c>
      <c r="P6" s="35">
        <f t="shared" si="3"/>
        <v>89.99</v>
      </c>
      <c r="Q6" s="35">
        <f t="shared" si="3"/>
        <v>79.180000000000007</v>
      </c>
      <c r="R6" s="35">
        <f t="shared" si="3"/>
        <v>1998</v>
      </c>
      <c r="S6" s="35">
        <f t="shared" si="3"/>
        <v>965607</v>
      </c>
      <c r="T6" s="35">
        <f t="shared" si="3"/>
        <v>271.77</v>
      </c>
      <c r="U6" s="35">
        <f t="shared" si="3"/>
        <v>3553.03</v>
      </c>
      <c r="V6" s="35">
        <f t="shared" si="3"/>
        <v>869463</v>
      </c>
      <c r="W6" s="35">
        <f t="shared" si="3"/>
        <v>113.58</v>
      </c>
      <c r="X6" s="35">
        <f t="shared" si="3"/>
        <v>7655.07</v>
      </c>
      <c r="Y6" s="36">
        <f>IF(Y7="",NA(),Y7)</f>
        <v>105.9</v>
      </c>
      <c r="Z6" s="36">
        <f t="shared" ref="Z6:AH6" si="4">IF(Z7="",NA(),Z7)</f>
        <v>106.53</v>
      </c>
      <c r="AA6" s="36">
        <f t="shared" si="4"/>
        <v>104.91</v>
      </c>
      <c r="AB6" s="36">
        <f t="shared" si="4"/>
        <v>105.36</v>
      </c>
      <c r="AC6" s="36">
        <f t="shared" si="4"/>
        <v>106.34</v>
      </c>
      <c r="AD6" s="36">
        <f t="shared" si="4"/>
        <v>105.85</v>
      </c>
      <c r="AE6" s="36">
        <f t="shared" si="4"/>
        <v>106.98</v>
      </c>
      <c r="AF6" s="36">
        <f t="shared" si="4"/>
        <v>108.24</v>
      </c>
      <c r="AG6" s="36">
        <f t="shared" si="4"/>
        <v>108.59</v>
      </c>
      <c r="AH6" s="36">
        <f t="shared" si="4"/>
        <v>109.1</v>
      </c>
      <c r="AI6" s="35" t="str">
        <f>IF(AI7="","",IF(AI7="-","【-】","【"&amp;SUBSTITUTE(TEXT(AI7,"#,##0.00"),"-","△")&amp;"】"))</f>
        <v>【108.57】</v>
      </c>
      <c r="AJ6" s="35">
        <f>IF(AJ7="",NA(),AJ7)</f>
        <v>0</v>
      </c>
      <c r="AK6" s="35">
        <f t="shared" ref="AK6:AS6" si="5">IF(AK7="",NA(),AK7)</f>
        <v>0</v>
      </c>
      <c r="AL6" s="35">
        <f t="shared" si="5"/>
        <v>0</v>
      </c>
      <c r="AM6" s="35">
        <f t="shared" si="5"/>
        <v>0</v>
      </c>
      <c r="AN6" s="35">
        <f t="shared" si="5"/>
        <v>0</v>
      </c>
      <c r="AO6" s="36">
        <f t="shared" si="5"/>
        <v>5.72</v>
      </c>
      <c r="AP6" s="36">
        <f t="shared" si="5"/>
        <v>4.09</v>
      </c>
      <c r="AQ6" s="36">
        <f t="shared" si="5"/>
        <v>0.61</v>
      </c>
      <c r="AR6" s="36">
        <f t="shared" si="5"/>
        <v>0.54</v>
      </c>
      <c r="AS6" s="36">
        <f t="shared" si="5"/>
        <v>0.36</v>
      </c>
      <c r="AT6" s="35" t="str">
        <f>IF(AT7="","",IF(AT7="-","【-】","【"&amp;SUBSTITUTE(TEXT(AT7,"#,##0.00"),"-","△")&amp;"】"))</f>
        <v>【4.38】</v>
      </c>
      <c r="AU6" s="36">
        <f>IF(AU7="",NA(),AU7)</f>
        <v>118.99</v>
      </c>
      <c r="AV6" s="36">
        <f t="shared" ref="AV6:BD6" si="6">IF(AV7="",NA(),AV7)</f>
        <v>120.51</v>
      </c>
      <c r="AW6" s="36">
        <f t="shared" si="6"/>
        <v>31.51</v>
      </c>
      <c r="AX6" s="36">
        <f t="shared" si="6"/>
        <v>32.340000000000003</v>
      </c>
      <c r="AY6" s="36">
        <f t="shared" si="6"/>
        <v>28.5</v>
      </c>
      <c r="AZ6" s="36">
        <f t="shared" si="6"/>
        <v>182.39</v>
      </c>
      <c r="BA6" s="36">
        <f t="shared" si="6"/>
        <v>187.05</v>
      </c>
      <c r="BB6" s="36">
        <f t="shared" si="6"/>
        <v>55.68</v>
      </c>
      <c r="BC6" s="36">
        <f t="shared" si="6"/>
        <v>56.18</v>
      </c>
      <c r="BD6" s="36">
        <f t="shared" si="6"/>
        <v>59.45</v>
      </c>
      <c r="BE6" s="35" t="str">
        <f>IF(BE7="","",IF(BE7="-","【-】","【"&amp;SUBSTITUTE(TEXT(BE7,"#,##0.00"),"-","△")&amp;"】"))</f>
        <v>【59.95】</v>
      </c>
      <c r="BF6" s="36">
        <f>IF(BF7="",NA(),BF7)</f>
        <v>1005.12</v>
      </c>
      <c r="BG6" s="36">
        <f t="shared" ref="BG6:BO6" si="7">IF(BG7="",NA(),BG7)</f>
        <v>989.14</v>
      </c>
      <c r="BH6" s="36">
        <f t="shared" si="7"/>
        <v>952.39</v>
      </c>
      <c r="BI6" s="36">
        <f t="shared" si="7"/>
        <v>929.58</v>
      </c>
      <c r="BJ6" s="36">
        <f t="shared" si="7"/>
        <v>925.23</v>
      </c>
      <c r="BK6" s="36">
        <f t="shared" si="7"/>
        <v>671.46</v>
      </c>
      <c r="BL6" s="36">
        <f t="shared" si="7"/>
        <v>644.47</v>
      </c>
      <c r="BM6" s="36">
        <f t="shared" si="7"/>
        <v>627.59</v>
      </c>
      <c r="BN6" s="36">
        <f t="shared" si="7"/>
        <v>594.09</v>
      </c>
      <c r="BO6" s="36">
        <f t="shared" si="7"/>
        <v>576.02</v>
      </c>
      <c r="BP6" s="35" t="str">
        <f>IF(BP7="","",IF(BP7="-","【-】","【"&amp;SUBSTITUTE(TEXT(BP7,"#,##0.00"),"-","△")&amp;"】"))</f>
        <v>【728.30】</v>
      </c>
      <c r="BQ6" s="36">
        <f>IF(BQ7="",NA(),BQ7)</f>
        <v>110.59</v>
      </c>
      <c r="BR6" s="36">
        <f t="shared" ref="BR6:BZ6" si="8">IF(BR7="",NA(),BR7)</f>
        <v>112.47</v>
      </c>
      <c r="BS6" s="36">
        <f t="shared" si="8"/>
        <v>112.09</v>
      </c>
      <c r="BT6" s="36">
        <f t="shared" si="8"/>
        <v>111.95</v>
      </c>
      <c r="BU6" s="36">
        <f t="shared" si="8"/>
        <v>115.52</v>
      </c>
      <c r="BV6" s="36">
        <f t="shared" si="8"/>
        <v>107.64</v>
      </c>
      <c r="BW6" s="36">
        <f t="shared" si="8"/>
        <v>109.25</v>
      </c>
      <c r="BX6" s="36">
        <f t="shared" si="8"/>
        <v>113.93</v>
      </c>
      <c r="BY6" s="36">
        <f t="shared" si="8"/>
        <v>114.03</v>
      </c>
      <c r="BZ6" s="36">
        <f t="shared" si="8"/>
        <v>113.34</v>
      </c>
      <c r="CA6" s="35" t="str">
        <f>IF(CA7="","",IF(CA7="-","【-】","【"&amp;SUBSTITUTE(TEXT(CA7,"#,##0.00"),"-","△")&amp;"】"))</f>
        <v>【100.04】</v>
      </c>
      <c r="CB6" s="36">
        <f>IF(CB7="",NA(),CB7)</f>
        <v>125.72</v>
      </c>
      <c r="CC6" s="36">
        <f t="shared" ref="CC6:CK6" si="9">IF(CC7="",NA(),CC7)</f>
        <v>123.59</v>
      </c>
      <c r="CD6" s="36">
        <f t="shared" si="9"/>
        <v>127.74</v>
      </c>
      <c r="CE6" s="36">
        <f t="shared" si="9"/>
        <v>128.27000000000001</v>
      </c>
      <c r="CF6" s="36">
        <f t="shared" si="9"/>
        <v>123.68</v>
      </c>
      <c r="CG6" s="36">
        <f t="shared" si="9"/>
        <v>123.36</v>
      </c>
      <c r="CH6" s="36">
        <f t="shared" si="9"/>
        <v>121.96</v>
      </c>
      <c r="CI6" s="36">
        <f t="shared" si="9"/>
        <v>116.77</v>
      </c>
      <c r="CJ6" s="36">
        <f t="shared" si="9"/>
        <v>116.93</v>
      </c>
      <c r="CK6" s="36">
        <f t="shared" si="9"/>
        <v>117.4</v>
      </c>
      <c r="CL6" s="35" t="str">
        <f>IF(CL7="","",IF(CL7="-","【-】","【"&amp;SUBSTITUTE(TEXT(CL7,"#,##0.00"),"-","△")&amp;"】"))</f>
        <v>【137.82】</v>
      </c>
      <c r="CM6" s="36">
        <f>IF(CM7="",NA(),CM7)</f>
        <v>108.81</v>
      </c>
      <c r="CN6" s="36">
        <f t="shared" ref="CN6:CV6" si="10">IF(CN7="",NA(),CN7)</f>
        <v>99.58</v>
      </c>
      <c r="CO6" s="36">
        <f t="shared" si="10"/>
        <v>96.62</v>
      </c>
      <c r="CP6" s="36">
        <f t="shared" si="10"/>
        <v>100.17</v>
      </c>
      <c r="CQ6" s="36">
        <f t="shared" si="10"/>
        <v>100.42</v>
      </c>
      <c r="CR6" s="36">
        <f t="shared" si="10"/>
        <v>57.95</v>
      </c>
      <c r="CS6" s="36">
        <f t="shared" si="10"/>
        <v>59.8</v>
      </c>
      <c r="CT6" s="36">
        <f t="shared" si="10"/>
        <v>59.58</v>
      </c>
      <c r="CU6" s="36">
        <f t="shared" si="10"/>
        <v>58.79</v>
      </c>
      <c r="CV6" s="36">
        <f t="shared" si="10"/>
        <v>59.16</v>
      </c>
      <c r="CW6" s="35" t="str">
        <f>IF(CW7="","",IF(CW7="-","【-】","【"&amp;SUBSTITUTE(TEXT(CW7,"#,##0.00"),"-","△")&amp;"】"))</f>
        <v>【60.09】</v>
      </c>
      <c r="CX6" s="36">
        <f>IF(CX7="",NA(),CX7)</f>
        <v>99.2</v>
      </c>
      <c r="CY6" s="36">
        <f t="shared" ref="CY6:DG6" si="11">IF(CY7="",NA(),CY7)</f>
        <v>99.33</v>
      </c>
      <c r="CZ6" s="36">
        <f t="shared" si="11"/>
        <v>99.49</v>
      </c>
      <c r="DA6" s="36">
        <f t="shared" si="11"/>
        <v>99.61</v>
      </c>
      <c r="DB6" s="36">
        <f t="shared" si="11"/>
        <v>99.68</v>
      </c>
      <c r="DC6" s="36">
        <f t="shared" si="11"/>
        <v>98.56</v>
      </c>
      <c r="DD6" s="36">
        <f t="shared" si="11"/>
        <v>98.64</v>
      </c>
      <c r="DE6" s="36">
        <f t="shared" si="11"/>
        <v>98.71</v>
      </c>
      <c r="DF6" s="36">
        <f t="shared" si="11"/>
        <v>98.76</v>
      </c>
      <c r="DG6" s="36">
        <f t="shared" si="11"/>
        <v>98.86</v>
      </c>
      <c r="DH6" s="35" t="str">
        <f>IF(DH7="","",IF(DH7="-","【-】","【"&amp;SUBSTITUTE(TEXT(DH7,"#,##0.00"),"-","△")&amp;"】"))</f>
        <v>【94.90】</v>
      </c>
      <c r="DI6" s="36">
        <f>IF(DI7="",NA(),DI7)</f>
        <v>16.71</v>
      </c>
      <c r="DJ6" s="36">
        <f t="shared" ref="DJ6:DR6" si="12">IF(DJ7="",NA(),DJ7)</f>
        <v>17.66</v>
      </c>
      <c r="DK6" s="36">
        <f t="shared" si="12"/>
        <v>36.18</v>
      </c>
      <c r="DL6" s="36">
        <f t="shared" si="12"/>
        <v>37.82</v>
      </c>
      <c r="DM6" s="36">
        <f t="shared" si="12"/>
        <v>39.32</v>
      </c>
      <c r="DN6" s="36">
        <f t="shared" si="12"/>
        <v>30.56</v>
      </c>
      <c r="DO6" s="36">
        <f t="shared" si="12"/>
        <v>31.06</v>
      </c>
      <c r="DP6" s="36">
        <f t="shared" si="12"/>
        <v>42</v>
      </c>
      <c r="DQ6" s="36">
        <f t="shared" si="12"/>
        <v>43.2</v>
      </c>
      <c r="DR6" s="36">
        <f t="shared" si="12"/>
        <v>44.55</v>
      </c>
      <c r="DS6" s="35" t="str">
        <f>IF(DS7="","",IF(DS7="-","【-】","【"&amp;SUBSTITUTE(TEXT(DS7,"#,##0.00"),"-","△")&amp;"】"))</f>
        <v>【37.36】</v>
      </c>
      <c r="DT6" s="36">
        <f>IF(DT7="",NA(),DT7)</f>
        <v>1.1399999999999999</v>
      </c>
      <c r="DU6" s="36">
        <f t="shared" ref="DU6:EC6" si="13">IF(DU7="",NA(),DU7)</f>
        <v>1.24</v>
      </c>
      <c r="DV6" s="36">
        <f t="shared" si="13"/>
        <v>2.04</v>
      </c>
      <c r="DW6" s="36">
        <f t="shared" si="13"/>
        <v>3.22</v>
      </c>
      <c r="DX6" s="36">
        <f t="shared" si="13"/>
        <v>3.21</v>
      </c>
      <c r="DY6" s="36">
        <f t="shared" si="13"/>
        <v>6.24</v>
      </c>
      <c r="DZ6" s="36">
        <f t="shared" si="13"/>
        <v>6.43</v>
      </c>
      <c r="EA6" s="36">
        <f t="shared" si="13"/>
        <v>6.95</v>
      </c>
      <c r="EB6" s="36">
        <f t="shared" si="13"/>
        <v>7.39</v>
      </c>
      <c r="EC6" s="36">
        <f t="shared" si="13"/>
        <v>8.25</v>
      </c>
      <c r="ED6" s="35" t="str">
        <f>IF(ED7="","",IF(ED7="-","【-】","【"&amp;SUBSTITUTE(TEXT(ED7,"#,##0.00"),"-","△")&amp;"】"))</f>
        <v>【4.96】</v>
      </c>
      <c r="EE6" s="36">
        <f>IF(EE7="",NA(),EE7)</f>
        <v>0.48</v>
      </c>
      <c r="EF6" s="36">
        <f t="shared" ref="EF6:EN6" si="14">IF(EF7="",NA(),EF7)</f>
        <v>0.51</v>
      </c>
      <c r="EG6" s="36">
        <f t="shared" si="14"/>
        <v>0.51</v>
      </c>
      <c r="EH6" s="36">
        <f t="shared" si="14"/>
        <v>0.26</v>
      </c>
      <c r="EI6" s="36">
        <f t="shared" si="14"/>
        <v>0.55000000000000004</v>
      </c>
      <c r="EJ6" s="36">
        <f t="shared" si="14"/>
        <v>0.35</v>
      </c>
      <c r="EK6" s="36">
        <f t="shared" si="14"/>
        <v>0.37</v>
      </c>
      <c r="EL6" s="36">
        <f t="shared" si="14"/>
        <v>0.38</v>
      </c>
      <c r="EM6" s="36">
        <f t="shared" si="14"/>
        <v>0.35</v>
      </c>
      <c r="EN6" s="36">
        <f t="shared" si="14"/>
        <v>0.39</v>
      </c>
      <c r="EO6" s="35" t="str">
        <f>IF(EO7="","",IF(EO7="-","【-】","【"&amp;SUBSTITUTE(TEXT(EO7,"#,##0.00"),"-","△")&amp;"】"))</f>
        <v>【0.27】</v>
      </c>
    </row>
    <row r="7" spans="1:148" s="37" customFormat="1">
      <c r="A7" s="29"/>
      <c r="B7" s="38">
        <v>2016</v>
      </c>
      <c r="C7" s="38">
        <v>121002</v>
      </c>
      <c r="D7" s="38">
        <v>46</v>
      </c>
      <c r="E7" s="38">
        <v>17</v>
      </c>
      <c r="F7" s="38">
        <v>1</v>
      </c>
      <c r="G7" s="38">
        <v>0</v>
      </c>
      <c r="H7" s="38" t="s">
        <v>108</v>
      </c>
      <c r="I7" s="38" t="s">
        <v>109</v>
      </c>
      <c r="J7" s="38" t="s">
        <v>110</v>
      </c>
      <c r="K7" s="38" t="s">
        <v>111</v>
      </c>
      <c r="L7" s="38" t="s">
        <v>112</v>
      </c>
      <c r="M7" s="38"/>
      <c r="N7" s="39" t="s">
        <v>113</v>
      </c>
      <c r="O7" s="39">
        <v>50.01</v>
      </c>
      <c r="P7" s="39">
        <v>89.99</v>
      </c>
      <c r="Q7" s="39">
        <v>79.180000000000007</v>
      </c>
      <c r="R7" s="39">
        <v>1998</v>
      </c>
      <c r="S7" s="39">
        <v>965607</v>
      </c>
      <c r="T7" s="39">
        <v>271.77</v>
      </c>
      <c r="U7" s="39">
        <v>3553.03</v>
      </c>
      <c r="V7" s="39">
        <v>869463</v>
      </c>
      <c r="W7" s="39">
        <v>113.58</v>
      </c>
      <c r="X7" s="39">
        <v>7655.07</v>
      </c>
      <c r="Y7" s="39">
        <v>105.9</v>
      </c>
      <c r="Z7" s="39">
        <v>106.53</v>
      </c>
      <c r="AA7" s="39">
        <v>104.91</v>
      </c>
      <c r="AB7" s="39">
        <v>105.36</v>
      </c>
      <c r="AC7" s="39">
        <v>106.34</v>
      </c>
      <c r="AD7" s="39">
        <v>105.85</v>
      </c>
      <c r="AE7" s="39">
        <v>106.98</v>
      </c>
      <c r="AF7" s="39">
        <v>108.24</v>
      </c>
      <c r="AG7" s="39">
        <v>108.59</v>
      </c>
      <c r="AH7" s="39">
        <v>109.1</v>
      </c>
      <c r="AI7" s="39">
        <v>108.57</v>
      </c>
      <c r="AJ7" s="39">
        <v>0</v>
      </c>
      <c r="AK7" s="39">
        <v>0</v>
      </c>
      <c r="AL7" s="39">
        <v>0</v>
      </c>
      <c r="AM7" s="39">
        <v>0</v>
      </c>
      <c r="AN7" s="39">
        <v>0</v>
      </c>
      <c r="AO7" s="39">
        <v>5.72</v>
      </c>
      <c r="AP7" s="39">
        <v>4.09</v>
      </c>
      <c r="AQ7" s="39">
        <v>0.61</v>
      </c>
      <c r="AR7" s="39">
        <v>0.54</v>
      </c>
      <c r="AS7" s="39">
        <v>0.36</v>
      </c>
      <c r="AT7" s="39">
        <v>4.38</v>
      </c>
      <c r="AU7" s="39">
        <v>118.99</v>
      </c>
      <c r="AV7" s="39">
        <v>120.51</v>
      </c>
      <c r="AW7" s="39">
        <v>31.51</v>
      </c>
      <c r="AX7" s="39">
        <v>32.340000000000003</v>
      </c>
      <c r="AY7" s="39">
        <v>28.5</v>
      </c>
      <c r="AZ7" s="39">
        <v>182.39</v>
      </c>
      <c r="BA7" s="39">
        <v>187.05</v>
      </c>
      <c r="BB7" s="39">
        <v>55.68</v>
      </c>
      <c r="BC7" s="39">
        <v>56.18</v>
      </c>
      <c r="BD7" s="39">
        <v>59.45</v>
      </c>
      <c r="BE7" s="39">
        <v>59.95</v>
      </c>
      <c r="BF7" s="39">
        <v>1005.12</v>
      </c>
      <c r="BG7" s="39">
        <v>989.14</v>
      </c>
      <c r="BH7" s="39">
        <v>952.39</v>
      </c>
      <c r="BI7" s="39">
        <v>929.58</v>
      </c>
      <c r="BJ7" s="39">
        <v>925.23</v>
      </c>
      <c r="BK7" s="39">
        <v>671.46</v>
      </c>
      <c r="BL7" s="39">
        <v>644.47</v>
      </c>
      <c r="BM7" s="39">
        <v>627.59</v>
      </c>
      <c r="BN7" s="39">
        <v>594.09</v>
      </c>
      <c r="BO7" s="39">
        <v>576.02</v>
      </c>
      <c r="BP7" s="39">
        <v>728.3</v>
      </c>
      <c r="BQ7" s="39">
        <v>110.59</v>
      </c>
      <c r="BR7" s="39">
        <v>112.47</v>
      </c>
      <c r="BS7" s="39">
        <v>112.09</v>
      </c>
      <c r="BT7" s="39">
        <v>111.95</v>
      </c>
      <c r="BU7" s="39">
        <v>115.52</v>
      </c>
      <c r="BV7" s="39">
        <v>107.64</v>
      </c>
      <c r="BW7" s="39">
        <v>109.25</v>
      </c>
      <c r="BX7" s="39">
        <v>113.93</v>
      </c>
      <c r="BY7" s="39">
        <v>114.03</v>
      </c>
      <c r="BZ7" s="39">
        <v>113.34</v>
      </c>
      <c r="CA7" s="39">
        <v>100.04</v>
      </c>
      <c r="CB7" s="39">
        <v>125.72</v>
      </c>
      <c r="CC7" s="39">
        <v>123.59</v>
      </c>
      <c r="CD7" s="39">
        <v>127.74</v>
      </c>
      <c r="CE7" s="39">
        <v>128.27000000000001</v>
      </c>
      <c r="CF7" s="39">
        <v>123.68</v>
      </c>
      <c r="CG7" s="39">
        <v>123.36</v>
      </c>
      <c r="CH7" s="39">
        <v>121.96</v>
      </c>
      <c r="CI7" s="39">
        <v>116.77</v>
      </c>
      <c r="CJ7" s="39">
        <v>116.93</v>
      </c>
      <c r="CK7" s="39">
        <v>117.4</v>
      </c>
      <c r="CL7" s="39">
        <v>137.82</v>
      </c>
      <c r="CM7" s="39">
        <v>108.81</v>
      </c>
      <c r="CN7" s="39">
        <v>99.58</v>
      </c>
      <c r="CO7" s="39">
        <v>96.62</v>
      </c>
      <c r="CP7" s="39">
        <v>100.17</v>
      </c>
      <c r="CQ7" s="39">
        <v>100.42</v>
      </c>
      <c r="CR7" s="39">
        <v>57.95</v>
      </c>
      <c r="CS7" s="39">
        <v>59.8</v>
      </c>
      <c r="CT7" s="39">
        <v>59.58</v>
      </c>
      <c r="CU7" s="39">
        <v>58.79</v>
      </c>
      <c r="CV7" s="39">
        <v>59.16</v>
      </c>
      <c r="CW7" s="39">
        <v>60.09</v>
      </c>
      <c r="CX7" s="39">
        <v>99.2</v>
      </c>
      <c r="CY7" s="39">
        <v>99.33</v>
      </c>
      <c r="CZ7" s="39">
        <v>99.49</v>
      </c>
      <c r="DA7" s="39">
        <v>99.61</v>
      </c>
      <c r="DB7" s="39">
        <v>99.68</v>
      </c>
      <c r="DC7" s="39">
        <v>98.56</v>
      </c>
      <c r="DD7" s="39">
        <v>98.64</v>
      </c>
      <c r="DE7" s="39">
        <v>98.71</v>
      </c>
      <c r="DF7" s="39">
        <v>98.76</v>
      </c>
      <c r="DG7" s="39">
        <v>98.86</v>
      </c>
      <c r="DH7" s="39">
        <v>94.9</v>
      </c>
      <c r="DI7" s="39">
        <v>16.71</v>
      </c>
      <c r="DJ7" s="39">
        <v>17.66</v>
      </c>
      <c r="DK7" s="39">
        <v>36.18</v>
      </c>
      <c r="DL7" s="39">
        <v>37.82</v>
      </c>
      <c r="DM7" s="39">
        <v>39.32</v>
      </c>
      <c r="DN7" s="39">
        <v>30.56</v>
      </c>
      <c r="DO7" s="39">
        <v>31.06</v>
      </c>
      <c r="DP7" s="39">
        <v>42</v>
      </c>
      <c r="DQ7" s="39">
        <v>43.2</v>
      </c>
      <c r="DR7" s="39">
        <v>44.55</v>
      </c>
      <c r="DS7" s="39">
        <v>37.36</v>
      </c>
      <c r="DT7" s="39">
        <v>1.1399999999999999</v>
      </c>
      <c r="DU7" s="39">
        <v>1.24</v>
      </c>
      <c r="DV7" s="39">
        <v>2.04</v>
      </c>
      <c r="DW7" s="39">
        <v>3.22</v>
      </c>
      <c r="DX7" s="39">
        <v>3.21</v>
      </c>
      <c r="DY7" s="39">
        <v>6.24</v>
      </c>
      <c r="DZ7" s="39">
        <v>6.43</v>
      </c>
      <c r="EA7" s="39">
        <v>6.95</v>
      </c>
      <c r="EB7" s="39">
        <v>7.39</v>
      </c>
      <c r="EC7" s="39">
        <v>8.25</v>
      </c>
      <c r="ED7" s="39">
        <v>4.96</v>
      </c>
      <c r="EE7" s="39">
        <v>0.48</v>
      </c>
      <c r="EF7" s="39">
        <v>0.51</v>
      </c>
      <c r="EG7" s="39">
        <v>0.51</v>
      </c>
      <c r="EH7" s="39">
        <v>0.26</v>
      </c>
      <c r="EI7" s="39">
        <v>0.55000000000000004</v>
      </c>
      <c r="EJ7" s="39">
        <v>0.35</v>
      </c>
      <c r="EK7" s="39">
        <v>0.37</v>
      </c>
      <c r="EL7" s="39">
        <v>0.38</v>
      </c>
      <c r="EM7" s="39">
        <v>0.35</v>
      </c>
      <c r="EN7" s="39">
        <v>0.39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式部　裕市</cp:lastModifiedBy>
  <cp:lastPrinted>2018-02-13T02:46:39Z</cp:lastPrinted>
  <dcterms:created xsi:type="dcterms:W3CDTF">2017-12-25T01:50:33Z</dcterms:created>
  <dcterms:modified xsi:type="dcterms:W3CDTF">2018-02-14T00:58:25Z</dcterms:modified>
</cp:coreProperties>
</file>