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3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299" r:id="rId1"/>
    <sheet name="自動車交通量(交差点計)" sheetId="288" r:id="rId2"/>
    <sheet name="自動車流量図(1)" sheetId="261" r:id="rId3"/>
    <sheet name="自動車流量図(2)" sheetId="300" r:id="rId4"/>
    <sheet name="【方向別】自動車交通量(1)" sheetId="262" r:id="rId5"/>
    <sheet name="【方向別】自動車交通量(2)" sheetId="263" r:id="rId6"/>
    <sheet name="【方向別】自動車交通量(3)" sheetId="264" r:id="rId7"/>
    <sheet name="【方向別】自動車交通量(4)" sheetId="265" r:id="rId8"/>
    <sheet name="【方向別】自動車交通量(5)" sheetId="266" r:id="rId9"/>
    <sheet name="【方向別】自動車交通量(6)" sheetId="267" r:id="rId10"/>
    <sheet name="【方向別】自動車交通量(7)" sheetId="268" r:id="rId11"/>
    <sheet name="【方向別】自動車交通量(8)" sheetId="269" r:id="rId12"/>
    <sheet name="【方向別】自動車交通量(9)" sheetId="270" r:id="rId13"/>
    <sheet name="【方向別】自動車交通量(10)" sheetId="271" r:id="rId14"/>
    <sheet name="【方向別】自動車交通量(11)" sheetId="272" r:id="rId15"/>
    <sheet name="【方向別】自動車交通量(12)" sheetId="273" r:id="rId16"/>
    <sheet name="【方向別】自動車交通量(13)" sheetId="274" r:id="rId17"/>
    <sheet name="【方向別】自動車交通量(14)" sheetId="275" r:id="rId18"/>
    <sheet name="横断構成図" sheetId="296" r:id="rId19"/>
    <sheet name="階梯図" sheetId="294" r:id="rId20"/>
    <sheet name="現示秒数" sheetId="295" r:id="rId21"/>
    <sheet name="【断面別】自動車交通量(A断面流入)" sheetId="276" r:id="rId22"/>
    <sheet name="【断面別】自動車交通量(A断面流出)" sheetId="277" r:id="rId23"/>
    <sheet name="【断面別】自動車交通量(A断面計)" sheetId="278" r:id="rId24"/>
    <sheet name="【断面別】自動車交通量(B断面流入)" sheetId="279" r:id="rId25"/>
    <sheet name="【断面別】自動車交通量(B断面流出)" sheetId="280" r:id="rId26"/>
    <sheet name="【断面別】自動車交通量(B断面計)" sheetId="281" r:id="rId27"/>
    <sheet name="【断面別】自動車交通量(C断面流入)" sheetId="282" r:id="rId28"/>
    <sheet name="【断面別】自動車交通量(C断面流出)" sheetId="283" r:id="rId29"/>
    <sheet name="【断面別】自動車交通量(C断面計)" sheetId="284" r:id="rId30"/>
    <sheet name="【断面別】自動車交通量(D断面流入)" sheetId="285" r:id="rId31"/>
    <sheet name="【断面別】自動車交通量(D断面流出)" sheetId="286" r:id="rId32"/>
    <sheet name="【断面別】自動車交通量(D断面計)" sheetId="287" r:id="rId33"/>
    <sheet name="自動車変動図(1)" sheetId="252" r:id="rId34"/>
    <sheet name="自動車変動図(2)" sheetId="251" r:id="rId35"/>
    <sheet name="自動車変動図(3)" sheetId="250" r:id="rId36"/>
    <sheet name="自動車変動図(4)" sheetId="249" r:id="rId37"/>
    <sheet name="自動車変動図(5)" sheetId="248" r:id="rId38"/>
    <sheet name="自動車変動図(6)" sheetId="247" r:id="rId39"/>
    <sheet name="自動車変動図(7)" sheetId="246" r:id="rId40"/>
    <sheet name="渋滞長(1)" sheetId="289" r:id="rId41"/>
    <sheet name="渋滞長(2)" sheetId="290" r:id="rId42"/>
    <sheet name="渋滞長(3)" sheetId="291" r:id="rId43"/>
    <sheet name="渋滞長(4)" sheetId="292" r:id="rId44"/>
    <sheet name="渋滞長(5)" sheetId="293" r:id="rId45"/>
  </sheets>
  <definedNames>
    <definedName name="_xlnm.Print_Area" localSheetId="23">'【断面別】自動車交通量(A断面計)'!$B$2:$L$52</definedName>
    <definedName name="_xlnm.Print_Area" localSheetId="22">'【断面別】自動車交通量(A断面流出)'!$B$2:$L$52</definedName>
    <definedName name="_xlnm.Print_Area" localSheetId="21">'【断面別】自動車交通量(A断面流入)'!$B$2:$L$52</definedName>
    <definedName name="_xlnm.Print_Area" localSheetId="26">'【断面別】自動車交通量(B断面計)'!$B$2:$L$52</definedName>
    <definedName name="_xlnm.Print_Area" localSheetId="25">'【断面別】自動車交通量(B断面流出)'!$B$2:$L$52</definedName>
    <definedName name="_xlnm.Print_Area" localSheetId="24">'【断面別】自動車交通量(B断面流入)'!$B$2:$L$52</definedName>
    <definedName name="_xlnm.Print_Area" localSheetId="29">'【断面別】自動車交通量(C断面計)'!$B$2:$L$52</definedName>
    <definedName name="_xlnm.Print_Area" localSheetId="28">'【断面別】自動車交通量(C断面流出)'!$B$2:$L$52</definedName>
    <definedName name="_xlnm.Print_Area" localSheetId="27">'【断面別】自動車交通量(C断面流入)'!$B$2:$L$52</definedName>
    <definedName name="_xlnm.Print_Area" localSheetId="32">'【断面別】自動車交通量(D断面計)'!$B$2:$L$52</definedName>
    <definedName name="_xlnm.Print_Area" localSheetId="31">'【断面別】自動車交通量(D断面流出)'!$B$2:$L$52</definedName>
    <definedName name="_xlnm.Print_Area" localSheetId="30">'【断面別】自動車交通量(D断面流入)'!$B$2:$L$52</definedName>
    <definedName name="_xlnm.Print_Area" localSheetId="4">'【方向別】自動車交通量(1)'!$B$2:$L$52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16">'【方向別】自動車交通量(13)'!$B$2:$L$52</definedName>
    <definedName name="_xlnm.Print_Area" localSheetId="17">'【方向別】自動車交通量(14)'!$B$2:$L$52</definedName>
    <definedName name="_xlnm.Print_Area" localSheetId="5">'【方向別】自動車交通量(2)'!$B$2:$L$52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18">横断構成図!$A$1:$I$48</definedName>
    <definedName name="_xlnm.Print_Area" localSheetId="19">階梯図!$A$1:$I$41</definedName>
    <definedName name="_xlnm.Print_Area" localSheetId="1">'自動車交通量(交差点計)'!$B$2:$L$52</definedName>
    <definedName name="_xlnm.Print_Area" localSheetId="33">'自動車変動図(1)'!$B$2:$Q$69</definedName>
    <definedName name="_xlnm.Print_Area" localSheetId="34">'自動車変動図(2)'!$B$2:$Q$69</definedName>
    <definedName name="_xlnm.Print_Area" localSheetId="35">'自動車変動図(3)'!$B$2:$Q$69</definedName>
    <definedName name="_xlnm.Print_Area" localSheetId="36">'自動車変動図(4)'!$B$2:$Q$69</definedName>
    <definedName name="_xlnm.Print_Area" localSheetId="37">'自動車変動図(5)'!$B$2:$Q$69</definedName>
    <definedName name="_xlnm.Print_Area" localSheetId="38">'自動車変動図(6)'!$B$2:$Q$69</definedName>
    <definedName name="_xlnm.Print_Area" localSheetId="39">'自動車変動図(7)'!$B$2:$Q$69</definedName>
    <definedName name="_xlnm.Print_Area" localSheetId="2">'自動車流量図(1)'!$B$2:$I$35</definedName>
    <definedName name="_xlnm.Print_Area" localSheetId="3">'自動車流量図(2)'!$B$2:$L$24</definedName>
    <definedName name="_xlnm.Print_Area" localSheetId="40">'渋滞長(1)'!$B$2:$T$52</definedName>
    <definedName name="_xlnm.Print_Area" localSheetId="41">'渋滞長(2)'!$B$2:$T$52</definedName>
    <definedName name="_xlnm.Print_Area" localSheetId="42">'渋滞長(3)'!$B$2:$T$52</definedName>
    <definedName name="_xlnm.Print_Area" localSheetId="43">'渋滞長(4)'!$B$2:$T$52</definedName>
    <definedName name="_xlnm.Print_Area" localSheetId="44">'渋滞長(5)'!$B$2:$T$52</definedName>
    <definedName name="_xlnm.Print_Area" localSheetId="0">'調査地点図(1)'!$A$1:$I$30</definedName>
    <definedName name="_xlnm.Print_Titles" localSheetId="23">'【断面別】自動車交通量(A断面計)'!$2:$13</definedName>
    <definedName name="_xlnm.Print_Titles" localSheetId="22">'【断面別】自動車交通量(A断面流出)'!$2:$13</definedName>
    <definedName name="_xlnm.Print_Titles" localSheetId="21">'【断面別】自動車交通量(A断面流入)'!$2:$13</definedName>
    <definedName name="_xlnm.Print_Titles" localSheetId="26">'【断面別】自動車交通量(B断面計)'!$2:$13</definedName>
    <definedName name="_xlnm.Print_Titles" localSheetId="25">'【断面別】自動車交通量(B断面流出)'!$2:$13</definedName>
    <definedName name="_xlnm.Print_Titles" localSheetId="24">'【断面別】自動車交通量(B断面流入)'!$2:$13</definedName>
    <definedName name="_xlnm.Print_Titles" localSheetId="29">'【断面別】自動車交通量(C断面計)'!$2:$13</definedName>
    <definedName name="_xlnm.Print_Titles" localSheetId="28">'【断面別】自動車交通量(C断面流出)'!$2:$13</definedName>
    <definedName name="_xlnm.Print_Titles" localSheetId="27">'【断面別】自動車交通量(C断面流入)'!$2:$13</definedName>
    <definedName name="_xlnm.Print_Titles" localSheetId="32">'【断面別】自動車交通量(D断面計)'!$2:$13</definedName>
    <definedName name="_xlnm.Print_Titles" localSheetId="31">'【断面別】自動車交通量(D断面流出)'!$2:$13</definedName>
    <definedName name="_xlnm.Print_Titles" localSheetId="30">'【断面別】自動車交通量(D断面流入)'!$2:$13</definedName>
    <definedName name="_xlnm.Print_Titles" localSheetId="4">'【方向別】自動車交通量(1)'!$2:$13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16">'【方向別】自動車交通量(13)'!$2:$13</definedName>
    <definedName name="_xlnm.Print_Titles" localSheetId="17">'【方向別】自動車交通量(14)'!$2:$13</definedName>
    <definedName name="_xlnm.Print_Titles" localSheetId="5">'【方向別】自動車交通量(2)'!$2:$13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'自動車交通量(交差点計)'!$2:$13</definedName>
  </definedNames>
  <calcPr calcId="145621"/>
</workbook>
</file>

<file path=xl/calcChain.xml><?xml version="1.0" encoding="utf-8"?>
<calcChain xmlns="http://schemas.openxmlformats.org/spreadsheetml/2006/main">
  <c r="N4" i="295" l="1"/>
  <c r="N5" i="295"/>
  <c r="N6" i="295"/>
  <c r="N7" i="295"/>
  <c r="N8" i="295"/>
  <c r="N9" i="295"/>
  <c r="N10" i="295"/>
  <c r="N11" i="295"/>
  <c r="N12" i="295"/>
  <c r="N13" i="295"/>
  <c r="N14" i="295"/>
  <c r="N15" i="295"/>
  <c r="N16" i="295"/>
  <c r="N17" i="295"/>
  <c r="N18" i="295"/>
  <c r="N19" i="295"/>
  <c r="N20" i="295"/>
  <c r="N21" i="295"/>
  <c r="N22" i="295"/>
  <c r="N23" i="295"/>
  <c r="N24" i="295"/>
  <c r="N25" i="295"/>
  <c r="N26" i="295"/>
  <c r="N27" i="295"/>
  <c r="N28" i="295"/>
  <c r="N29" i="295"/>
  <c r="N30" i="295"/>
  <c r="N31" i="295"/>
  <c r="N32" i="295"/>
  <c r="N33" i="295"/>
  <c r="N34" i="295"/>
  <c r="N35" i="295"/>
  <c r="N36" i="295"/>
  <c r="N37" i="295"/>
  <c r="N38" i="295"/>
  <c r="N39" i="295"/>
  <c r="V15" i="293"/>
  <c r="V16" i="293"/>
  <c r="V17" i="293"/>
  <c r="V18" i="293"/>
  <c r="V19" i="293"/>
  <c r="V20" i="293"/>
  <c r="V21" i="293"/>
  <c r="V22" i="293"/>
  <c r="V23" i="293"/>
  <c r="V24" i="293"/>
  <c r="V25" i="293"/>
  <c r="V26" i="293"/>
  <c r="V27" i="293"/>
  <c r="V28" i="293"/>
  <c r="V29" i="293"/>
  <c r="V30" i="293"/>
  <c r="V31" i="293"/>
  <c r="V32" i="293"/>
  <c r="V33" i="293"/>
  <c r="V34" i="293"/>
  <c r="V35" i="293"/>
  <c r="V36" i="293"/>
  <c r="V37" i="293"/>
  <c r="AA37" i="293"/>
  <c r="V38" i="293"/>
  <c r="V39" i="293"/>
  <c r="V40" i="293"/>
  <c r="V41" i="293"/>
  <c r="V42" i="293"/>
  <c r="V43" i="293"/>
  <c r="V44" i="293"/>
  <c r="V45" i="293"/>
  <c r="V46" i="293"/>
  <c r="V15" i="292"/>
  <c r="V16" i="292"/>
  <c r="V17" i="292"/>
  <c r="V18" i="292"/>
  <c r="V19" i="292"/>
  <c r="V20" i="292"/>
  <c r="V21" i="292"/>
  <c r="V22" i="292"/>
  <c r="V23" i="292"/>
  <c r="V24" i="292"/>
  <c r="V25" i="292"/>
  <c r="V26" i="292"/>
  <c r="V27" i="292"/>
  <c r="V28" i="292"/>
  <c r="V29" i="292"/>
  <c r="V30" i="292"/>
  <c r="V31" i="292"/>
  <c r="V32" i="292"/>
  <c r="V33" i="292"/>
  <c r="V34" i="292"/>
  <c r="V35" i="292"/>
  <c r="V36" i="292"/>
  <c r="V37" i="292"/>
  <c r="AA37" i="292"/>
  <c r="V38" i="292"/>
  <c r="V39" i="292"/>
  <c r="V40" i="292"/>
  <c r="V41" i="292"/>
  <c r="V42" i="292"/>
  <c r="V43" i="292"/>
  <c r="V44" i="292"/>
  <c r="V45" i="292"/>
  <c r="V46" i="292"/>
  <c r="V15" i="291"/>
  <c r="V16" i="291"/>
  <c r="V17" i="291"/>
  <c r="V18" i="291"/>
  <c r="V19" i="291"/>
  <c r="V20" i="291"/>
  <c r="V21" i="291"/>
  <c r="V22" i="291"/>
  <c r="V23" i="291"/>
  <c r="V24" i="291"/>
  <c r="V25" i="291"/>
  <c r="V26" i="291"/>
  <c r="V27" i="291"/>
  <c r="V28" i="291"/>
  <c r="V29" i="291"/>
  <c r="V30" i="291"/>
  <c r="V31" i="291"/>
  <c r="V32" i="291"/>
  <c r="V33" i="291"/>
  <c r="V34" i="291"/>
  <c r="V35" i="291"/>
  <c r="V36" i="291"/>
  <c r="V37" i="291"/>
  <c r="AA37" i="291"/>
  <c r="V38" i="291"/>
  <c r="V39" i="291"/>
  <c r="V40" i="291"/>
  <c r="V41" i="291"/>
  <c r="V42" i="291"/>
  <c r="V43" i="291"/>
  <c r="V44" i="291"/>
  <c r="V45" i="291"/>
  <c r="V46" i="291"/>
  <c r="V15" i="290"/>
  <c r="V16" i="290"/>
  <c r="V17" i="290"/>
  <c r="V18" i="290"/>
  <c r="V19" i="290"/>
  <c r="V20" i="290"/>
  <c r="V21" i="290"/>
  <c r="V22" i="290"/>
  <c r="V23" i="290"/>
  <c r="V24" i="290"/>
  <c r="V25" i="290"/>
  <c r="V26" i="290"/>
  <c r="V27" i="290"/>
  <c r="V28" i="290"/>
  <c r="V29" i="290"/>
  <c r="V30" i="290"/>
  <c r="V31" i="290"/>
  <c r="V32" i="290"/>
  <c r="V33" i="290"/>
  <c r="V34" i="290"/>
  <c r="V35" i="290"/>
  <c r="V36" i="290"/>
  <c r="V37" i="290"/>
  <c r="AA37" i="290"/>
  <c r="V38" i="290"/>
  <c r="V39" i="290"/>
  <c r="V40" i="290"/>
  <c r="V41" i="290"/>
  <c r="V42" i="290"/>
  <c r="V43" i="290"/>
  <c r="V44" i="290"/>
  <c r="V45" i="290"/>
  <c r="V46" i="290"/>
  <c r="V15" i="289"/>
  <c r="V16" i="289"/>
  <c r="V17" i="289"/>
  <c r="V18" i="289"/>
  <c r="V19" i="289"/>
  <c r="V20" i="289"/>
  <c r="V21" i="289"/>
  <c r="V22" i="289"/>
  <c r="V23" i="289"/>
  <c r="V24" i="289"/>
  <c r="V25" i="289"/>
  <c r="V26" i="289"/>
  <c r="V27" i="289"/>
  <c r="V28" i="289"/>
  <c r="V29" i="289"/>
  <c r="V30" i="289"/>
  <c r="V31" i="289"/>
  <c r="V32" i="289"/>
  <c r="V33" i="289"/>
  <c r="V34" i="289"/>
  <c r="V35" i="289"/>
  <c r="V36" i="289"/>
  <c r="V37" i="289"/>
  <c r="AA37" i="289"/>
  <c r="V38" i="289"/>
  <c r="V39" i="289"/>
  <c r="V40" i="289"/>
  <c r="V41" i="289"/>
  <c r="V42" i="289"/>
  <c r="V43" i="289"/>
  <c r="V44" i="289"/>
  <c r="V45" i="289"/>
  <c r="V46" i="289"/>
  <c r="D16" i="286"/>
  <c r="E16" i="286"/>
  <c r="H16" i="286" s="1"/>
  <c r="F16" i="286"/>
  <c r="G16" i="286"/>
  <c r="D17" i="286"/>
  <c r="H17" i="286" s="1"/>
  <c r="E17" i="286"/>
  <c r="F17" i="286"/>
  <c r="I17" i="286"/>
  <c r="G17" i="286"/>
  <c r="D18" i="286"/>
  <c r="E18" i="286"/>
  <c r="E22" i="286"/>
  <c r="F18" i="286"/>
  <c r="I18" i="286" s="1"/>
  <c r="G18" i="286"/>
  <c r="D19" i="286"/>
  <c r="H19" i="286" s="1"/>
  <c r="E19" i="286"/>
  <c r="F19" i="286"/>
  <c r="G19" i="286"/>
  <c r="I19" i="286" s="1"/>
  <c r="D20" i="286"/>
  <c r="E20" i="286"/>
  <c r="F20" i="286"/>
  <c r="I20" i="286"/>
  <c r="G20" i="286"/>
  <c r="H20" i="286"/>
  <c r="J20" i="286" s="1"/>
  <c r="K20" i="286" s="1"/>
  <c r="D21" i="286"/>
  <c r="H21" i="286" s="1"/>
  <c r="E21" i="286"/>
  <c r="F21" i="286"/>
  <c r="I21" i="286" s="1"/>
  <c r="G21" i="286"/>
  <c r="D23" i="286"/>
  <c r="H23" i="286" s="1"/>
  <c r="E23" i="286"/>
  <c r="F23" i="286"/>
  <c r="G23" i="286"/>
  <c r="I23" i="286"/>
  <c r="D24" i="286"/>
  <c r="E24" i="286"/>
  <c r="F24" i="286"/>
  <c r="F29" i="286" s="1"/>
  <c r="G24" i="286"/>
  <c r="H24" i="286"/>
  <c r="D25" i="286"/>
  <c r="E25" i="286"/>
  <c r="H25" i="286" s="1"/>
  <c r="J25" i="286" s="1"/>
  <c r="F25" i="286"/>
  <c r="I25" i="286"/>
  <c r="G25" i="286"/>
  <c r="D26" i="286"/>
  <c r="E26" i="286"/>
  <c r="F26" i="286"/>
  <c r="I26" i="286" s="1"/>
  <c r="G26" i="286"/>
  <c r="D27" i="286"/>
  <c r="E27" i="286"/>
  <c r="F27" i="286"/>
  <c r="I27" i="286" s="1"/>
  <c r="G27" i="286"/>
  <c r="H27" i="286"/>
  <c r="D28" i="286"/>
  <c r="E28" i="286"/>
  <c r="F28" i="286"/>
  <c r="I28" i="286"/>
  <c r="G28" i="286"/>
  <c r="H28" i="286"/>
  <c r="J28" i="286" s="1"/>
  <c r="D30" i="286"/>
  <c r="E30" i="286"/>
  <c r="H30" i="286" s="1"/>
  <c r="J30" i="286" s="1"/>
  <c r="F30" i="286"/>
  <c r="G30" i="286"/>
  <c r="I30" i="286" s="1"/>
  <c r="D31" i="286"/>
  <c r="H31" i="286" s="1"/>
  <c r="J31" i="286" s="1"/>
  <c r="K31" i="286" s="1"/>
  <c r="E31" i="286"/>
  <c r="F31" i="286"/>
  <c r="I31" i="286" s="1"/>
  <c r="G31" i="286"/>
  <c r="D32" i="286"/>
  <c r="E32" i="286"/>
  <c r="F32" i="286"/>
  <c r="I32" i="286" s="1"/>
  <c r="G32" i="286"/>
  <c r="H32" i="286"/>
  <c r="J32" i="286" s="1"/>
  <c r="D33" i="286"/>
  <c r="H33" i="286" s="1"/>
  <c r="J33" i="286" s="1"/>
  <c r="E33" i="286"/>
  <c r="F33" i="286"/>
  <c r="I33" i="286" s="1"/>
  <c r="G33" i="286"/>
  <c r="D34" i="286"/>
  <c r="H34" i="286" s="1"/>
  <c r="J34" i="286" s="1"/>
  <c r="E34" i="286"/>
  <c r="F34" i="286"/>
  <c r="I34" i="286" s="1"/>
  <c r="G34" i="286"/>
  <c r="D35" i="286"/>
  <c r="E35" i="286"/>
  <c r="F35" i="286"/>
  <c r="I35" i="286" s="1"/>
  <c r="G35" i="286"/>
  <c r="H35" i="286"/>
  <c r="D36" i="286"/>
  <c r="E36" i="286"/>
  <c r="H36" i="286" s="1"/>
  <c r="F36" i="286"/>
  <c r="G36" i="286"/>
  <c r="D37" i="286"/>
  <c r="E37" i="286"/>
  <c r="H37" i="286"/>
  <c r="F37" i="286"/>
  <c r="G37" i="286"/>
  <c r="I37" i="286" s="1"/>
  <c r="J37" i="286" s="1"/>
  <c r="D38" i="286"/>
  <c r="E38" i="286"/>
  <c r="F38" i="286"/>
  <c r="I38" i="286" s="1"/>
  <c r="G38" i="286"/>
  <c r="D39" i="286"/>
  <c r="H39" i="286" s="1"/>
  <c r="E39" i="286"/>
  <c r="F39" i="286"/>
  <c r="I39" i="286" s="1"/>
  <c r="G39" i="286"/>
  <c r="D40" i="286"/>
  <c r="E40" i="286"/>
  <c r="F40" i="286"/>
  <c r="G40" i="286"/>
  <c r="H40" i="286"/>
  <c r="D41" i="286"/>
  <c r="E41" i="286"/>
  <c r="H41" i="286" s="1"/>
  <c r="J41" i="286" s="1"/>
  <c r="F41" i="286"/>
  <c r="I41" i="286" s="1"/>
  <c r="G41" i="286"/>
  <c r="D42" i="286"/>
  <c r="E42" i="286"/>
  <c r="F42" i="286"/>
  <c r="I42" i="286" s="1"/>
  <c r="G42" i="286"/>
  <c r="H42" i="286"/>
  <c r="J42" i="286" s="1"/>
  <c r="K42" i="286" s="1"/>
  <c r="D43" i="286"/>
  <c r="H43" i="286" s="1"/>
  <c r="J43" i="286" s="1"/>
  <c r="K43" i="286" s="1"/>
  <c r="E43" i="286"/>
  <c r="F43" i="286"/>
  <c r="G43" i="286"/>
  <c r="I43" i="286"/>
  <c r="G44" i="286"/>
  <c r="D45" i="286"/>
  <c r="E45" i="286"/>
  <c r="H45" i="286" s="1"/>
  <c r="F45" i="286"/>
  <c r="G45" i="286"/>
  <c r="I45" i="286" s="1"/>
  <c r="D46" i="286"/>
  <c r="D51" i="286" s="1"/>
  <c r="E46" i="286"/>
  <c r="F46" i="286"/>
  <c r="G46" i="286"/>
  <c r="G51" i="286" s="1"/>
  <c r="I46" i="286"/>
  <c r="D47" i="286"/>
  <c r="E47" i="286"/>
  <c r="F47" i="286"/>
  <c r="I47" i="286" s="1"/>
  <c r="G47" i="286"/>
  <c r="H47" i="286"/>
  <c r="J47" i="286" s="1"/>
  <c r="K47" i="286" s="1"/>
  <c r="D48" i="286"/>
  <c r="E48" i="286"/>
  <c r="F48" i="286"/>
  <c r="I48" i="286"/>
  <c r="J48" i="286" s="1"/>
  <c r="K48" i="286" s="1"/>
  <c r="G48" i="286"/>
  <c r="H48" i="286"/>
  <c r="D49" i="286"/>
  <c r="E49" i="286"/>
  <c r="H49" i="286" s="1"/>
  <c r="F49" i="286"/>
  <c r="I49" i="286" s="1"/>
  <c r="G49" i="286"/>
  <c r="D50" i="286"/>
  <c r="H50" i="286" s="1"/>
  <c r="J50" i="286" s="1"/>
  <c r="E50" i="286"/>
  <c r="F50" i="286"/>
  <c r="I50" i="286"/>
  <c r="G50" i="286"/>
  <c r="D16" i="285"/>
  <c r="D16" i="287" s="1"/>
  <c r="E16" i="285"/>
  <c r="E16" i="287"/>
  <c r="F16" i="285"/>
  <c r="F22" i="285" s="1"/>
  <c r="G16" i="285"/>
  <c r="G16" i="287"/>
  <c r="H16" i="285"/>
  <c r="D17" i="285"/>
  <c r="H17" i="285" s="1"/>
  <c r="D17" i="287"/>
  <c r="H17" i="287"/>
  <c r="E17" i="285"/>
  <c r="E17" i="287"/>
  <c r="F17" i="285"/>
  <c r="G17" i="285"/>
  <c r="G22" i="285" s="1"/>
  <c r="D18" i="285"/>
  <c r="D18" i="287"/>
  <c r="E18" i="285"/>
  <c r="F18" i="285"/>
  <c r="G18" i="285"/>
  <c r="G18" i="287"/>
  <c r="D19" i="285"/>
  <c r="E19" i="285"/>
  <c r="F19" i="285"/>
  <c r="F19" i="287"/>
  <c r="I19" i="287" s="1"/>
  <c r="G19" i="285"/>
  <c r="G19" i="287"/>
  <c r="I19" i="285"/>
  <c r="D20" i="285"/>
  <c r="D20" i="287"/>
  <c r="E20" i="285"/>
  <c r="E20" i="287" s="1"/>
  <c r="H20" i="287" s="1"/>
  <c r="F20" i="285"/>
  <c r="F20" i="287"/>
  <c r="G20" i="285"/>
  <c r="I20" i="285"/>
  <c r="D21" i="285"/>
  <c r="D21" i="287"/>
  <c r="E21" i="285"/>
  <c r="E21" i="287" s="1"/>
  <c r="H21" i="287" s="1"/>
  <c r="F21" i="285"/>
  <c r="F21" i="287"/>
  <c r="G21" i="285"/>
  <c r="D23" i="285"/>
  <c r="D23" i="287"/>
  <c r="E23" i="285"/>
  <c r="F23" i="285"/>
  <c r="G23" i="285"/>
  <c r="I23" i="285" s="1"/>
  <c r="D24" i="285"/>
  <c r="D24" i="287"/>
  <c r="H24" i="287"/>
  <c r="E24" i="285"/>
  <c r="E24" i="287"/>
  <c r="F24" i="285"/>
  <c r="I24" i="285" s="1"/>
  <c r="J24" i="285" s="1"/>
  <c r="K24" i="285" s="1"/>
  <c r="F24" i="287"/>
  <c r="G24" i="285"/>
  <c r="H24" i="285"/>
  <c r="D25" i="285"/>
  <c r="H25" i="285" s="1"/>
  <c r="D25" i="287"/>
  <c r="H25" i="287"/>
  <c r="E25" i="285"/>
  <c r="E25" i="287"/>
  <c r="F25" i="285"/>
  <c r="G25" i="285"/>
  <c r="D26" i="285"/>
  <c r="D26" i="287"/>
  <c r="E26" i="285"/>
  <c r="F26" i="285"/>
  <c r="G26" i="285"/>
  <c r="G26" i="287"/>
  <c r="H26" i="285"/>
  <c r="D27" i="285"/>
  <c r="E27" i="285"/>
  <c r="F27" i="285"/>
  <c r="F27" i="287"/>
  <c r="I27" i="287" s="1"/>
  <c r="G27" i="285"/>
  <c r="G27" i="287"/>
  <c r="D28" i="285"/>
  <c r="H28" i="285" s="1"/>
  <c r="J28" i="285" s="1"/>
  <c r="K28" i="285" s="1"/>
  <c r="E28" i="285"/>
  <c r="E28" i="287" s="1"/>
  <c r="F28" i="285"/>
  <c r="F28" i="287"/>
  <c r="I28" i="287"/>
  <c r="G28" i="285"/>
  <c r="G28" i="287"/>
  <c r="I28" i="285"/>
  <c r="D30" i="285"/>
  <c r="H30" i="285" s="1"/>
  <c r="E30" i="285"/>
  <c r="F30" i="285"/>
  <c r="G30" i="285"/>
  <c r="G30" i="287" s="1"/>
  <c r="D31" i="285"/>
  <c r="E31" i="285"/>
  <c r="F31" i="285"/>
  <c r="F31" i="287"/>
  <c r="G31" i="285"/>
  <c r="G31" i="287" s="1"/>
  <c r="I31" i="287" s="1"/>
  <c r="D32" i="285"/>
  <c r="H32" i="285" s="1"/>
  <c r="J32" i="285" s="1"/>
  <c r="K32" i="285" s="1"/>
  <c r="D32" i="287"/>
  <c r="H32" i="287"/>
  <c r="E32" i="285"/>
  <c r="E32" i="287"/>
  <c r="F32" i="285"/>
  <c r="G32" i="285"/>
  <c r="I32" i="285"/>
  <c r="D33" i="285"/>
  <c r="D33" i="287"/>
  <c r="E33" i="285"/>
  <c r="E33" i="287" s="1"/>
  <c r="H33" i="287" s="1"/>
  <c r="F33" i="285"/>
  <c r="F33" i="287"/>
  <c r="G33" i="285"/>
  <c r="D34" i="285"/>
  <c r="D34" i="287"/>
  <c r="E34" i="285"/>
  <c r="F34" i="285"/>
  <c r="G34" i="285"/>
  <c r="G34" i="287"/>
  <c r="H34" i="285"/>
  <c r="D35" i="285"/>
  <c r="D35" i="287"/>
  <c r="E35" i="285"/>
  <c r="F35" i="285"/>
  <c r="F35" i="287" s="1"/>
  <c r="G35" i="285"/>
  <c r="D36" i="285"/>
  <c r="D36" i="287"/>
  <c r="H36" i="287" s="1"/>
  <c r="E36" i="285"/>
  <c r="E36" i="287"/>
  <c r="F36" i="285"/>
  <c r="I36" i="285" s="1"/>
  <c r="J36" i="285" s="1"/>
  <c r="K36" i="285" s="1"/>
  <c r="G36" i="285"/>
  <c r="H36" i="285"/>
  <c r="D37" i="285"/>
  <c r="H37" i="285" s="1"/>
  <c r="D37" i="287"/>
  <c r="E37" i="285"/>
  <c r="F37" i="285"/>
  <c r="F37" i="287"/>
  <c r="G37" i="285"/>
  <c r="D38" i="285"/>
  <c r="D38" i="287"/>
  <c r="E38" i="285"/>
  <c r="E38" i="287" s="1"/>
  <c r="F38" i="285"/>
  <c r="G38" i="285"/>
  <c r="H38" i="285"/>
  <c r="D39" i="285"/>
  <c r="E39" i="285"/>
  <c r="F39" i="285"/>
  <c r="I39" i="285" s="1"/>
  <c r="F39" i="287"/>
  <c r="G39" i="285"/>
  <c r="D40" i="285"/>
  <c r="D40" i="287"/>
  <c r="E40" i="285"/>
  <c r="E40" i="287"/>
  <c r="F40" i="285"/>
  <c r="F40" i="287"/>
  <c r="I40" i="287" s="1"/>
  <c r="G40" i="285"/>
  <c r="G40" i="287"/>
  <c r="I40" i="285"/>
  <c r="D41" i="285"/>
  <c r="D41" i="287"/>
  <c r="E41" i="285"/>
  <c r="H41" i="285" s="1"/>
  <c r="F41" i="285"/>
  <c r="G41" i="285"/>
  <c r="D42" i="285"/>
  <c r="H42" i="285" s="1"/>
  <c r="E42" i="285"/>
  <c r="E42" i="287" s="1"/>
  <c r="F42" i="285"/>
  <c r="G42" i="285"/>
  <c r="G42" i="287"/>
  <c r="D43" i="285"/>
  <c r="E43" i="285"/>
  <c r="F43" i="285"/>
  <c r="F43" i="287" s="1"/>
  <c r="I43" i="287" s="1"/>
  <c r="G43" i="285"/>
  <c r="G43" i="287"/>
  <c r="D45" i="285"/>
  <c r="E45" i="285"/>
  <c r="H45" i="285" s="1"/>
  <c r="F45" i="285"/>
  <c r="F51" i="285" s="1"/>
  <c r="G45" i="285"/>
  <c r="D46" i="285"/>
  <c r="H46" i="285" s="1"/>
  <c r="E46" i="285"/>
  <c r="E46" i="287" s="1"/>
  <c r="F46" i="285"/>
  <c r="G46" i="285"/>
  <c r="G46" i="287" s="1"/>
  <c r="D47" i="285"/>
  <c r="E47" i="285"/>
  <c r="F47" i="285"/>
  <c r="F47" i="287"/>
  <c r="G47" i="285"/>
  <c r="I47" i="285" s="1"/>
  <c r="D48" i="285"/>
  <c r="D48" i="287"/>
  <c r="E48" i="285"/>
  <c r="E48" i="287"/>
  <c r="F48" i="285"/>
  <c r="I48" i="285" s="1"/>
  <c r="G48" i="285"/>
  <c r="G48" i="287" s="1"/>
  <c r="D49" i="285"/>
  <c r="D49" i="287"/>
  <c r="E49" i="285"/>
  <c r="F49" i="285"/>
  <c r="G49" i="285"/>
  <c r="H49" i="285"/>
  <c r="D50" i="285"/>
  <c r="D50" i="287"/>
  <c r="E50" i="285"/>
  <c r="E50" i="287" s="1"/>
  <c r="H50" i="287" s="1"/>
  <c r="F50" i="285"/>
  <c r="G50" i="285"/>
  <c r="G50" i="287"/>
  <c r="D16" i="283"/>
  <c r="H16" i="283" s="1"/>
  <c r="E16" i="283"/>
  <c r="F16" i="283"/>
  <c r="G16" i="283"/>
  <c r="D17" i="283"/>
  <c r="H17" i="283" s="1"/>
  <c r="E17" i="283"/>
  <c r="E22" i="283" s="1"/>
  <c r="F17" i="283"/>
  <c r="G17" i="283"/>
  <c r="D18" i="283"/>
  <c r="D22" i="283" s="1"/>
  <c r="E18" i="283"/>
  <c r="F18" i="283"/>
  <c r="G18" i="283"/>
  <c r="I18" i="283"/>
  <c r="D19" i="283"/>
  <c r="E19" i="283"/>
  <c r="H19" i="283" s="1"/>
  <c r="F19" i="283"/>
  <c r="G19" i="283"/>
  <c r="I19" i="283" s="1"/>
  <c r="D20" i="283"/>
  <c r="H20" i="283" s="1"/>
  <c r="E20" i="283"/>
  <c r="F20" i="283"/>
  <c r="G20" i="283"/>
  <c r="I20" i="283" s="1"/>
  <c r="D21" i="283"/>
  <c r="E21" i="283"/>
  <c r="H21" i="283"/>
  <c r="J21" i="283" s="1"/>
  <c r="F21" i="283"/>
  <c r="G21" i="283"/>
  <c r="I21" i="283" s="1"/>
  <c r="D23" i="283"/>
  <c r="E23" i="283"/>
  <c r="E29" i="283" s="1"/>
  <c r="F23" i="283"/>
  <c r="I23" i="283" s="1"/>
  <c r="G23" i="283"/>
  <c r="D24" i="283"/>
  <c r="E24" i="283"/>
  <c r="F24" i="283"/>
  <c r="I24" i="283" s="1"/>
  <c r="G24" i="283"/>
  <c r="H24" i="283"/>
  <c r="D25" i="283"/>
  <c r="E25" i="283"/>
  <c r="F25" i="283"/>
  <c r="I25" i="283"/>
  <c r="G25" i="283"/>
  <c r="D26" i="283"/>
  <c r="H26" i="283" s="1"/>
  <c r="E26" i="283"/>
  <c r="F26" i="283"/>
  <c r="I26" i="283" s="1"/>
  <c r="G26" i="283"/>
  <c r="D27" i="283"/>
  <c r="E27" i="283"/>
  <c r="H27" i="283"/>
  <c r="F27" i="283"/>
  <c r="G27" i="283"/>
  <c r="I27" i="283" s="1"/>
  <c r="D28" i="283"/>
  <c r="E28" i="283"/>
  <c r="F28" i="283"/>
  <c r="I28" i="283" s="1"/>
  <c r="G28" i="283"/>
  <c r="H28" i="283"/>
  <c r="D30" i="283"/>
  <c r="H30" i="283" s="1"/>
  <c r="E30" i="283"/>
  <c r="F30" i="283"/>
  <c r="I30" i="283" s="1"/>
  <c r="G30" i="283"/>
  <c r="D31" i="283"/>
  <c r="H31" i="283" s="1"/>
  <c r="E31" i="283"/>
  <c r="F31" i="283"/>
  <c r="I31" i="283" s="1"/>
  <c r="G31" i="283"/>
  <c r="D32" i="283"/>
  <c r="E32" i="283"/>
  <c r="F32" i="283"/>
  <c r="I32" i="283" s="1"/>
  <c r="G32" i="283"/>
  <c r="H32" i="283"/>
  <c r="D33" i="283"/>
  <c r="E33" i="283"/>
  <c r="F33" i="283"/>
  <c r="G33" i="283"/>
  <c r="H33" i="283"/>
  <c r="D34" i="283"/>
  <c r="E34" i="283"/>
  <c r="H34" i="283"/>
  <c r="F34" i="283"/>
  <c r="G34" i="283"/>
  <c r="I34" i="283"/>
  <c r="J34" i="283"/>
  <c r="D35" i="283"/>
  <c r="E35" i="283"/>
  <c r="H35" i="283"/>
  <c r="J35" i="283"/>
  <c r="F35" i="283"/>
  <c r="G35" i="283"/>
  <c r="I35" i="283"/>
  <c r="D36" i="283"/>
  <c r="H36" i="283" s="1"/>
  <c r="J36" i="283" s="1"/>
  <c r="K36" i="283" s="1"/>
  <c r="E36" i="283"/>
  <c r="F36" i="283"/>
  <c r="G36" i="283"/>
  <c r="I36" i="283"/>
  <c r="D37" i="283"/>
  <c r="E37" i="283"/>
  <c r="F37" i="283"/>
  <c r="G37" i="283"/>
  <c r="H37" i="283"/>
  <c r="D38" i="283"/>
  <c r="E38" i="283"/>
  <c r="F38" i="283"/>
  <c r="I38" i="283" s="1"/>
  <c r="G38" i="283"/>
  <c r="D39" i="283"/>
  <c r="D44" i="283" s="1"/>
  <c r="E39" i="283"/>
  <c r="F39" i="283"/>
  <c r="G39" i="283"/>
  <c r="I39" i="283" s="1"/>
  <c r="D40" i="283"/>
  <c r="H40" i="283" s="1"/>
  <c r="J40" i="283" s="1"/>
  <c r="K40" i="283" s="1"/>
  <c r="E40" i="283"/>
  <c r="F40" i="283"/>
  <c r="G40" i="283"/>
  <c r="I40" i="283"/>
  <c r="D41" i="283"/>
  <c r="E41" i="283"/>
  <c r="F41" i="283"/>
  <c r="G41" i="283"/>
  <c r="I41" i="283" s="1"/>
  <c r="D42" i="283"/>
  <c r="H42" i="283" s="1"/>
  <c r="J42" i="283" s="1"/>
  <c r="E42" i="283"/>
  <c r="F42" i="283"/>
  <c r="I42" i="283"/>
  <c r="G42" i="283"/>
  <c r="D43" i="283"/>
  <c r="E43" i="283"/>
  <c r="H43" i="283" s="1"/>
  <c r="F43" i="283"/>
  <c r="G43" i="283"/>
  <c r="I43" i="283" s="1"/>
  <c r="D45" i="283"/>
  <c r="E45" i="283"/>
  <c r="F45" i="283"/>
  <c r="G45" i="283"/>
  <c r="D46" i="283"/>
  <c r="H46" i="283" s="1"/>
  <c r="J46" i="283" s="1"/>
  <c r="E46" i="283"/>
  <c r="F46" i="283"/>
  <c r="I46" i="283"/>
  <c r="G46" i="283"/>
  <c r="D47" i="283"/>
  <c r="E47" i="283"/>
  <c r="F47" i="283"/>
  <c r="G47" i="283"/>
  <c r="H47" i="283"/>
  <c r="J47" i="283" s="1"/>
  <c r="K47" i="283" s="1"/>
  <c r="I47" i="283"/>
  <c r="D48" i="283"/>
  <c r="E48" i="283"/>
  <c r="F48" i="283"/>
  <c r="G48" i="283"/>
  <c r="I48" i="283" s="1"/>
  <c r="H48" i="283"/>
  <c r="D49" i="283"/>
  <c r="H49" i="283" s="1"/>
  <c r="E49" i="283"/>
  <c r="F49" i="283"/>
  <c r="I49" i="283"/>
  <c r="J49" i="283" s="1"/>
  <c r="G49" i="283"/>
  <c r="D50" i="283"/>
  <c r="D51" i="283" s="1"/>
  <c r="E50" i="283"/>
  <c r="F50" i="283"/>
  <c r="I50" i="283"/>
  <c r="G50" i="283"/>
  <c r="D16" i="282"/>
  <c r="D16" i="284"/>
  <c r="E16" i="282"/>
  <c r="E16" i="284" s="1"/>
  <c r="F16" i="282"/>
  <c r="G16" i="282"/>
  <c r="H16" i="282"/>
  <c r="D17" i="282"/>
  <c r="D17" i="284" s="1"/>
  <c r="E17" i="282"/>
  <c r="F17" i="282"/>
  <c r="F17" i="284" s="1"/>
  <c r="G17" i="282"/>
  <c r="G17" i="284"/>
  <c r="I17" i="282"/>
  <c r="D18" i="282"/>
  <c r="D18" i="284" s="1"/>
  <c r="E18" i="282"/>
  <c r="E18" i="284" s="1"/>
  <c r="F18" i="282"/>
  <c r="F18" i="284" s="1"/>
  <c r="G18" i="282"/>
  <c r="G18" i="284" s="1"/>
  <c r="D19" i="282"/>
  <c r="D19" i="284" s="1"/>
  <c r="E19" i="282"/>
  <c r="E19" i="284" s="1"/>
  <c r="F19" i="282"/>
  <c r="F19" i="284" s="1"/>
  <c r="G19" i="282"/>
  <c r="D20" i="282"/>
  <c r="D20" i="284" s="1"/>
  <c r="H20" i="284" s="1"/>
  <c r="E20" i="282"/>
  <c r="E20" i="284"/>
  <c r="F20" i="282"/>
  <c r="G20" i="282"/>
  <c r="G20" i="284" s="1"/>
  <c r="H20" i="282"/>
  <c r="D21" i="282"/>
  <c r="D21" i="284" s="1"/>
  <c r="E21" i="282"/>
  <c r="F21" i="282"/>
  <c r="F21" i="284" s="1"/>
  <c r="G21" i="282"/>
  <c r="G21" i="284" s="1"/>
  <c r="I21" i="282"/>
  <c r="D23" i="282"/>
  <c r="E23" i="282"/>
  <c r="E23" i="284"/>
  <c r="F23" i="282"/>
  <c r="F23" i="284" s="1"/>
  <c r="G23" i="282"/>
  <c r="H23" i="282"/>
  <c r="D24" i="282"/>
  <c r="D24" i="284" s="1"/>
  <c r="H24" i="284" s="1"/>
  <c r="E24" i="282"/>
  <c r="E24" i="284" s="1"/>
  <c r="F24" i="282"/>
  <c r="G24" i="282"/>
  <c r="G24" i="284"/>
  <c r="D25" i="282"/>
  <c r="D25" i="284" s="1"/>
  <c r="E25" i="282"/>
  <c r="F25" i="282"/>
  <c r="F25" i="284" s="1"/>
  <c r="G25" i="282"/>
  <c r="G25" i="284"/>
  <c r="I25" i="282"/>
  <c r="D26" i="282"/>
  <c r="D26" i="284" s="1"/>
  <c r="E26" i="282"/>
  <c r="E26" i="284" s="1"/>
  <c r="F26" i="282"/>
  <c r="F26" i="284" s="1"/>
  <c r="G26" i="282"/>
  <c r="G26" i="284" s="1"/>
  <c r="D27" i="282"/>
  <c r="D27" i="284" s="1"/>
  <c r="E27" i="282"/>
  <c r="F27" i="282"/>
  <c r="F27" i="284"/>
  <c r="G27" i="282"/>
  <c r="D28" i="282"/>
  <c r="D28" i="284"/>
  <c r="E28" i="282"/>
  <c r="E28" i="284" s="1"/>
  <c r="F28" i="282"/>
  <c r="F29" i="282" s="1"/>
  <c r="G28" i="282"/>
  <c r="G28" i="284" s="1"/>
  <c r="E29" i="282"/>
  <c r="D30" i="282"/>
  <c r="D30" i="284" s="1"/>
  <c r="E30" i="282"/>
  <c r="E30" i="284" s="1"/>
  <c r="F30" i="282"/>
  <c r="F30" i="284" s="1"/>
  <c r="I30" i="284" s="1"/>
  <c r="G30" i="282"/>
  <c r="G30" i="284" s="1"/>
  <c r="D31" i="282"/>
  <c r="D31" i="284" s="1"/>
  <c r="E31" i="282"/>
  <c r="E31" i="284" s="1"/>
  <c r="F31" i="282"/>
  <c r="F31" i="284" s="1"/>
  <c r="G31" i="282"/>
  <c r="D32" i="282"/>
  <c r="D32" i="284" s="1"/>
  <c r="H32" i="284" s="1"/>
  <c r="E32" i="282"/>
  <c r="E32" i="284"/>
  <c r="F32" i="282"/>
  <c r="G32" i="282"/>
  <c r="G32" i="284" s="1"/>
  <c r="H32" i="282"/>
  <c r="D33" i="282"/>
  <c r="D33" i="284" s="1"/>
  <c r="E33" i="282"/>
  <c r="F33" i="282"/>
  <c r="F33" i="284" s="1"/>
  <c r="G33" i="282"/>
  <c r="G33" i="284" s="1"/>
  <c r="I33" i="282"/>
  <c r="D34" i="282"/>
  <c r="D34" i="284" s="1"/>
  <c r="E34" i="282"/>
  <c r="E34" i="284"/>
  <c r="F34" i="282"/>
  <c r="F34" i="284" s="1"/>
  <c r="I34" i="284" s="1"/>
  <c r="G34" i="282"/>
  <c r="G34" i="284" s="1"/>
  <c r="D35" i="282"/>
  <c r="D35" i="284"/>
  <c r="E35" i="282"/>
  <c r="E35" i="284" s="1"/>
  <c r="F35" i="282"/>
  <c r="F35" i="284"/>
  <c r="G35" i="282"/>
  <c r="D36" i="282"/>
  <c r="D36" i="284"/>
  <c r="E36" i="282"/>
  <c r="E36" i="284" s="1"/>
  <c r="H36" i="284" s="1"/>
  <c r="F36" i="282"/>
  <c r="G36" i="282"/>
  <c r="G36" i="284" s="1"/>
  <c r="D37" i="282"/>
  <c r="D37" i="284"/>
  <c r="E37" i="282"/>
  <c r="F37" i="282"/>
  <c r="F37" i="284"/>
  <c r="G37" i="282"/>
  <c r="G37" i="284" s="1"/>
  <c r="D38" i="282"/>
  <c r="D38" i="284"/>
  <c r="E38" i="282"/>
  <c r="E38" i="284" s="1"/>
  <c r="F38" i="282"/>
  <c r="I38" i="282" s="1"/>
  <c r="G38" i="282"/>
  <c r="G38" i="284" s="1"/>
  <c r="D39" i="282"/>
  <c r="D39" i="284"/>
  <c r="E39" i="282"/>
  <c r="E39" i="284" s="1"/>
  <c r="F39" i="282"/>
  <c r="F39" i="284"/>
  <c r="G39" i="282"/>
  <c r="G39" i="284" s="1"/>
  <c r="I39" i="282"/>
  <c r="D40" i="282"/>
  <c r="D40" i="284" s="1"/>
  <c r="H40" i="284" s="1"/>
  <c r="E40" i="282"/>
  <c r="E40" i="284"/>
  <c r="F40" i="282"/>
  <c r="F40" i="284" s="1"/>
  <c r="G40" i="282"/>
  <c r="G40" i="284"/>
  <c r="D41" i="282"/>
  <c r="D41" i="284"/>
  <c r="E41" i="282"/>
  <c r="E41" i="284" s="1"/>
  <c r="F41" i="282"/>
  <c r="F41" i="284"/>
  <c r="G41" i="282"/>
  <c r="G41" i="284" s="1"/>
  <c r="D42" i="282"/>
  <c r="D42" i="284"/>
  <c r="E42" i="282"/>
  <c r="E42" i="284" s="1"/>
  <c r="F42" i="282"/>
  <c r="F42" i="284"/>
  <c r="G42" i="282"/>
  <c r="G42" i="284" s="1"/>
  <c r="I42" i="284" s="1"/>
  <c r="D43" i="282"/>
  <c r="D43" i="284"/>
  <c r="E43" i="282"/>
  <c r="F43" i="282"/>
  <c r="F43" i="284"/>
  <c r="G43" i="282"/>
  <c r="G43" i="284" s="1"/>
  <c r="D44" i="282"/>
  <c r="D45" i="282"/>
  <c r="D45" i="284" s="1"/>
  <c r="E45" i="282"/>
  <c r="E45" i="284"/>
  <c r="F45" i="282"/>
  <c r="F45" i="284" s="1"/>
  <c r="G45" i="282"/>
  <c r="D46" i="282"/>
  <c r="D46" i="284"/>
  <c r="E46" i="282"/>
  <c r="E46" i="284" s="1"/>
  <c r="F46" i="282"/>
  <c r="G46" i="282"/>
  <c r="G46" i="284" s="1"/>
  <c r="D47" i="282"/>
  <c r="D47" i="284"/>
  <c r="E47" i="282"/>
  <c r="F47" i="282"/>
  <c r="F47" i="284" s="1"/>
  <c r="G47" i="282"/>
  <c r="I47" i="282" s="1"/>
  <c r="G47" i="284"/>
  <c r="D48" i="282"/>
  <c r="E48" i="282"/>
  <c r="H48" i="282" s="1"/>
  <c r="E48" i="284"/>
  <c r="F48" i="282"/>
  <c r="F48" i="284" s="1"/>
  <c r="G48" i="282"/>
  <c r="G48" i="284"/>
  <c r="D49" i="282"/>
  <c r="D49" i="284"/>
  <c r="E49" i="282"/>
  <c r="E49" i="284" s="1"/>
  <c r="H49" i="284" s="1"/>
  <c r="F49" i="282"/>
  <c r="F49" i="284"/>
  <c r="G49" i="282"/>
  <c r="G49" i="284" s="1"/>
  <c r="H49" i="282"/>
  <c r="D50" i="282"/>
  <c r="D50" i="284" s="1"/>
  <c r="E50" i="282"/>
  <c r="E50" i="284"/>
  <c r="F50" i="282"/>
  <c r="G50" i="282"/>
  <c r="G50" i="284" s="1"/>
  <c r="D16" i="280"/>
  <c r="D22" i="280" s="1"/>
  <c r="E16" i="280"/>
  <c r="F16" i="280"/>
  <c r="G16" i="280"/>
  <c r="I16" i="280"/>
  <c r="D17" i="280"/>
  <c r="H17" i="280" s="1"/>
  <c r="E17" i="280"/>
  <c r="F17" i="280"/>
  <c r="I17" i="280" s="1"/>
  <c r="G17" i="280"/>
  <c r="D18" i="280"/>
  <c r="E18" i="280"/>
  <c r="F18" i="280"/>
  <c r="G18" i="280"/>
  <c r="I18" i="280"/>
  <c r="H18" i="280"/>
  <c r="D19" i="280"/>
  <c r="H19" i="280" s="1"/>
  <c r="E19" i="280"/>
  <c r="F19" i="280"/>
  <c r="G19" i="280"/>
  <c r="G22" i="280" s="1"/>
  <c r="D20" i="280"/>
  <c r="H20" i="280" s="1"/>
  <c r="J20" i="280" s="1"/>
  <c r="E20" i="280"/>
  <c r="F20" i="280"/>
  <c r="G20" i="280"/>
  <c r="I20" i="280"/>
  <c r="D21" i="280"/>
  <c r="E21" i="280"/>
  <c r="H21" i="280" s="1"/>
  <c r="F21" i="280"/>
  <c r="I21" i="280" s="1"/>
  <c r="G21" i="280"/>
  <c r="D23" i="280"/>
  <c r="E23" i="280"/>
  <c r="H23" i="280" s="1"/>
  <c r="F23" i="280"/>
  <c r="G23" i="280"/>
  <c r="D24" i="280"/>
  <c r="D29" i="280" s="1"/>
  <c r="E24" i="280"/>
  <c r="F24" i="280"/>
  <c r="I24" i="280" s="1"/>
  <c r="G24" i="280"/>
  <c r="D25" i="280"/>
  <c r="H25" i="280" s="1"/>
  <c r="E25" i="280"/>
  <c r="F25" i="280"/>
  <c r="G25" i="280"/>
  <c r="I25" i="280"/>
  <c r="D26" i="280"/>
  <c r="H26" i="280" s="1"/>
  <c r="E26" i="280"/>
  <c r="F26" i="280"/>
  <c r="I26" i="280" s="1"/>
  <c r="G26" i="280"/>
  <c r="D27" i="280"/>
  <c r="E27" i="280"/>
  <c r="H27" i="280" s="1"/>
  <c r="F27" i="280"/>
  <c r="G27" i="280"/>
  <c r="D28" i="280"/>
  <c r="H28" i="280" s="1"/>
  <c r="E28" i="280"/>
  <c r="F28" i="280"/>
  <c r="I28" i="280" s="1"/>
  <c r="G28" i="280"/>
  <c r="D30" i="280"/>
  <c r="H30" i="280" s="1"/>
  <c r="E30" i="280"/>
  <c r="F30" i="280"/>
  <c r="G30" i="280"/>
  <c r="I30" i="280"/>
  <c r="D31" i="280"/>
  <c r="E31" i="280"/>
  <c r="F31" i="280"/>
  <c r="I31" i="280" s="1"/>
  <c r="G31" i="280"/>
  <c r="H31" i="280"/>
  <c r="J31" i="280" s="1"/>
  <c r="D32" i="280"/>
  <c r="E32" i="280"/>
  <c r="H32" i="280"/>
  <c r="F32" i="280"/>
  <c r="I32" i="280" s="1"/>
  <c r="J32" i="280" s="1"/>
  <c r="G32" i="280"/>
  <c r="D33" i="280"/>
  <c r="H33" i="280" s="1"/>
  <c r="J33" i="280" s="1"/>
  <c r="E33" i="280"/>
  <c r="F33" i="280"/>
  <c r="G33" i="280"/>
  <c r="I33" i="280" s="1"/>
  <c r="D34" i="280"/>
  <c r="E34" i="280"/>
  <c r="F34" i="280"/>
  <c r="G34" i="280"/>
  <c r="I34" i="280" s="1"/>
  <c r="H34" i="280"/>
  <c r="J34" i="280" s="1"/>
  <c r="D35" i="280"/>
  <c r="E35" i="280"/>
  <c r="F35" i="280"/>
  <c r="I35" i="280" s="1"/>
  <c r="G35" i="280"/>
  <c r="H35" i="280"/>
  <c r="D36" i="280"/>
  <c r="E36" i="280"/>
  <c r="H36" i="280"/>
  <c r="F36" i="280"/>
  <c r="G36" i="280"/>
  <c r="I36" i="280"/>
  <c r="J36" i="280"/>
  <c r="D37" i="280"/>
  <c r="E37" i="280"/>
  <c r="H37" i="280"/>
  <c r="J37" i="280"/>
  <c r="F37" i="280"/>
  <c r="G37" i="280"/>
  <c r="I37" i="280"/>
  <c r="D38" i="280"/>
  <c r="D44" i="280" s="1"/>
  <c r="E38" i="280"/>
  <c r="F38" i="280"/>
  <c r="I38" i="280" s="1"/>
  <c r="G38" i="280"/>
  <c r="D39" i="280"/>
  <c r="E39" i="280"/>
  <c r="F39" i="280"/>
  <c r="I39" i="280" s="1"/>
  <c r="J39" i="280" s="1"/>
  <c r="K39" i="280" s="1"/>
  <c r="G39" i="280"/>
  <c r="H39" i="280"/>
  <c r="D40" i="280"/>
  <c r="E40" i="280"/>
  <c r="E44" i="280" s="1"/>
  <c r="H40" i="280"/>
  <c r="F40" i="280"/>
  <c r="I40" i="280" s="1"/>
  <c r="G40" i="280"/>
  <c r="D41" i="280"/>
  <c r="H41" i="280" s="1"/>
  <c r="J41" i="280" s="1"/>
  <c r="E41" i="280"/>
  <c r="F41" i="280"/>
  <c r="I41" i="280"/>
  <c r="G41" i="280"/>
  <c r="D42" i="280"/>
  <c r="H42" i="280" s="1"/>
  <c r="E42" i="280"/>
  <c r="F42" i="280"/>
  <c r="G42" i="280"/>
  <c r="I42" i="280"/>
  <c r="D43" i="280"/>
  <c r="E43" i="280"/>
  <c r="F43" i="280"/>
  <c r="I43" i="280" s="1"/>
  <c r="G43" i="280"/>
  <c r="H43" i="280"/>
  <c r="D45" i="280"/>
  <c r="E45" i="280"/>
  <c r="H45" i="280" s="1"/>
  <c r="J45" i="280" s="1"/>
  <c r="F45" i="280"/>
  <c r="G45" i="280"/>
  <c r="I45" i="280"/>
  <c r="D46" i="280"/>
  <c r="E46" i="280"/>
  <c r="F46" i="280"/>
  <c r="F51" i="280" s="1"/>
  <c r="G46" i="280"/>
  <c r="H46" i="280"/>
  <c r="D47" i="280"/>
  <c r="D51" i="280" s="1"/>
  <c r="E47" i="280"/>
  <c r="F47" i="280"/>
  <c r="I47" i="280"/>
  <c r="G47" i="280"/>
  <c r="D48" i="280"/>
  <c r="E48" i="280"/>
  <c r="F48" i="280"/>
  <c r="G48" i="280"/>
  <c r="D49" i="280"/>
  <c r="E49" i="280"/>
  <c r="H49" i="280" s="1"/>
  <c r="F49" i="280"/>
  <c r="I49" i="280" s="1"/>
  <c r="G49" i="280"/>
  <c r="D50" i="280"/>
  <c r="H50" i="280" s="1"/>
  <c r="E50" i="280"/>
  <c r="F50" i="280"/>
  <c r="I50" i="280" s="1"/>
  <c r="G50" i="280"/>
  <c r="D16" i="279"/>
  <c r="D16" i="281" s="1"/>
  <c r="E16" i="279"/>
  <c r="E16" i="281"/>
  <c r="F16" i="279"/>
  <c r="G16" i="279"/>
  <c r="G16" i="281"/>
  <c r="D17" i="279"/>
  <c r="H17" i="279" s="1"/>
  <c r="D17" i="281"/>
  <c r="H17" i="281" s="1"/>
  <c r="E17" i="279"/>
  <c r="E17" i="281"/>
  <c r="F17" i="279"/>
  <c r="F17" i="281" s="1"/>
  <c r="G17" i="279"/>
  <c r="G17" i="281"/>
  <c r="D18" i="279"/>
  <c r="D18" i="281"/>
  <c r="E18" i="279"/>
  <c r="E18" i="281" s="1"/>
  <c r="F18" i="279"/>
  <c r="F18" i="281"/>
  <c r="I18" i="281" s="1"/>
  <c r="G18" i="279"/>
  <c r="G18" i="281" s="1"/>
  <c r="D19" i="279"/>
  <c r="D19" i="281" s="1"/>
  <c r="E19" i="279"/>
  <c r="E19" i="281" s="1"/>
  <c r="F19" i="279"/>
  <c r="F19" i="281"/>
  <c r="I19" i="281" s="1"/>
  <c r="G19" i="279"/>
  <c r="G19" i="281" s="1"/>
  <c r="I19" i="279"/>
  <c r="D20" i="279"/>
  <c r="E20" i="279"/>
  <c r="E20" i="281"/>
  <c r="F20" i="279"/>
  <c r="F20" i="281" s="1"/>
  <c r="G20" i="279"/>
  <c r="G20" i="281" s="1"/>
  <c r="I20" i="279"/>
  <c r="D21" i="279"/>
  <c r="H21" i="279" s="1"/>
  <c r="D21" i="281"/>
  <c r="E21" i="279"/>
  <c r="E21" i="281"/>
  <c r="F21" i="279"/>
  <c r="F21" i="281" s="1"/>
  <c r="G21" i="279"/>
  <c r="G21" i="281"/>
  <c r="I21" i="281" s="1"/>
  <c r="F22" i="279"/>
  <c r="D23" i="279"/>
  <c r="D23" i="281" s="1"/>
  <c r="E23" i="279"/>
  <c r="E23" i="281"/>
  <c r="F23" i="279"/>
  <c r="F23" i="281" s="1"/>
  <c r="I23" i="281" s="1"/>
  <c r="G23" i="279"/>
  <c r="G23" i="281" s="1"/>
  <c r="D24" i="279"/>
  <c r="D24" i="281"/>
  <c r="H24" i="281" s="1"/>
  <c r="E24" i="279"/>
  <c r="E24" i="281" s="1"/>
  <c r="F24" i="279"/>
  <c r="F24" i="281"/>
  <c r="G24" i="279"/>
  <c r="G24" i="281" s="1"/>
  <c r="H24" i="279"/>
  <c r="J24" i="279" s="1"/>
  <c r="I24" i="279"/>
  <c r="D25" i="279"/>
  <c r="D25" i="281"/>
  <c r="H25" i="281" s="1"/>
  <c r="J25" i="281" s="1"/>
  <c r="E25" i="279"/>
  <c r="E25" i="281"/>
  <c r="F25" i="279"/>
  <c r="F25" i="281"/>
  <c r="I25" i="281" s="1"/>
  <c r="G25" i="279"/>
  <c r="G25" i="281"/>
  <c r="H25" i="279"/>
  <c r="D26" i="279"/>
  <c r="D26" i="281"/>
  <c r="E26" i="279"/>
  <c r="E26" i="281" s="1"/>
  <c r="F26" i="279"/>
  <c r="F26" i="281"/>
  <c r="I26" i="281"/>
  <c r="G26" i="279"/>
  <c r="G26" i="281" s="1"/>
  <c r="H26" i="279"/>
  <c r="D27" i="279"/>
  <c r="D27" i="281"/>
  <c r="E27" i="279"/>
  <c r="F27" i="279"/>
  <c r="F27" i="281" s="1"/>
  <c r="I27" i="281" s="1"/>
  <c r="G27" i="279"/>
  <c r="G27" i="281"/>
  <c r="D28" i="279"/>
  <c r="E28" i="279"/>
  <c r="E28" i="281" s="1"/>
  <c r="F28" i="279"/>
  <c r="F28" i="281"/>
  <c r="G28" i="279"/>
  <c r="G28" i="281" s="1"/>
  <c r="I28" i="279"/>
  <c r="D30" i="279"/>
  <c r="D30" i="281"/>
  <c r="H30" i="281" s="1"/>
  <c r="E30" i="279"/>
  <c r="E30" i="281"/>
  <c r="F30" i="279"/>
  <c r="G30" i="279"/>
  <c r="G30" i="281" s="1"/>
  <c r="H30" i="279"/>
  <c r="D31" i="279"/>
  <c r="D31" i="281"/>
  <c r="E31" i="279"/>
  <c r="F31" i="279"/>
  <c r="F31" i="281" s="1"/>
  <c r="G31" i="279"/>
  <c r="G31" i="281" s="1"/>
  <c r="D32" i="279"/>
  <c r="D32" i="281" s="1"/>
  <c r="E32" i="279"/>
  <c r="E32" i="281" s="1"/>
  <c r="F32" i="279"/>
  <c r="F32" i="281" s="1"/>
  <c r="G32" i="279"/>
  <c r="G32" i="281"/>
  <c r="D33" i="279"/>
  <c r="D33" i="281" s="1"/>
  <c r="E33" i="279"/>
  <c r="E33" i="281"/>
  <c r="F33" i="279"/>
  <c r="F33" i="281" s="1"/>
  <c r="G33" i="279"/>
  <c r="D34" i="279"/>
  <c r="D34" i="281" s="1"/>
  <c r="E34" i="279"/>
  <c r="E34" i="281" s="1"/>
  <c r="F34" i="279"/>
  <c r="G34" i="279"/>
  <c r="G34" i="281"/>
  <c r="D35" i="279"/>
  <c r="D35" i="281"/>
  <c r="E35" i="279"/>
  <c r="F35" i="279"/>
  <c r="F35" i="281" s="1"/>
  <c r="G35" i="279"/>
  <c r="G35" i="281" s="1"/>
  <c r="D36" i="279"/>
  <c r="D36" i="281"/>
  <c r="H36" i="281" s="1"/>
  <c r="E36" i="279"/>
  <c r="E36" i="281" s="1"/>
  <c r="F36" i="279"/>
  <c r="F36" i="281"/>
  <c r="G36" i="279"/>
  <c r="G36" i="281" s="1"/>
  <c r="H36" i="279"/>
  <c r="D37" i="279"/>
  <c r="H37" i="279" s="1"/>
  <c r="D37" i="281"/>
  <c r="E37" i="279"/>
  <c r="E37" i="281" s="1"/>
  <c r="F37" i="279"/>
  <c r="F37" i="281" s="1"/>
  <c r="G37" i="279"/>
  <c r="D38" i="279"/>
  <c r="D38" i="281"/>
  <c r="E38" i="279"/>
  <c r="E38" i="281" s="1"/>
  <c r="F38" i="279"/>
  <c r="G38" i="279"/>
  <c r="G38" i="281"/>
  <c r="D39" i="279"/>
  <c r="D39" i="281"/>
  <c r="E39" i="279"/>
  <c r="F39" i="279"/>
  <c r="F39" i="281"/>
  <c r="G39" i="279"/>
  <c r="I39" i="279" s="1"/>
  <c r="D40" i="279"/>
  <c r="D40" i="281" s="1"/>
  <c r="H40" i="281" s="1"/>
  <c r="E40" i="279"/>
  <c r="E40" i="281"/>
  <c r="F40" i="279"/>
  <c r="I40" i="279" s="1"/>
  <c r="F40" i="281"/>
  <c r="G40" i="279"/>
  <c r="G40" i="281"/>
  <c r="D41" i="279"/>
  <c r="D41" i="281" s="1"/>
  <c r="E41" i="279"/>
  <c r="E41" i="281"/>
  <c r="F41" i="279"/>
  <c r="F41" i="281" s="1"/>
  <c r="G41" i="279"/>
  <c r="D42" i="279"/>
  <c r="D42" i="281" s="1"/>
  <c r="E42" i="279"/>
  <c r="E42" i="281" s="1"/>
  <c r="F42" i="279"/>
  <c r="G42" i="279"/>
  <c r="G42" i="281"/>
  <c r="D43" i="279"/>
  <c r="D43" i="281"/>
  <c r="E43" i="279"/>
  <c r="F43" i="279"/>
  <c r="I43" i="279" s="1"/>
  <c r="G43" i="279"/>
  <c r="G43" i="281" s="1"/>
  <c r="D45" i="279"/>
  <c r="H45" i="279" s="1"/>
  <c r="E45" i="279"/>
  <c r="E45" i="281"/>
  <c r="F45" i="279"/>
  <c r="F45" i="281" s="1"/>
  <c r="G45" i="279"/>
  <c r="D46" i="279"/>
  <c r="D46" i="281" s="1"/>
  <c r="E46" i="279"/>
  <c r="E46" i="281" s="1"/>
  <c r="F46" i="279"/>
  <c r="G46" i="279"/>
  <c r="G46" i="281"/>
  <c r="D47" i="279"/>
  <c r="D47" i="281"/>
  <c r="E47" i="279"/>
  <c r="F47" i="279"/>
  <c r="F47" i="281" s="1"/>
  <c r="I47" i="281" s="1"/>
  <c r="G47" i="279"/>
  <c r="G47" i="281"/>
  <c r="D48" i="279"/>
  <c r="D48" i="281"/>
  <c r="E48" i="279"/>
  <c r="E48" i="281"/>
  <c r="F48" i="279"/>
  <c r="F48" i="281" s="1"/>
  <c r="G48" i="279"/>
  <c r="G48" i="281" s="1"/>
  <c r="H48" i="279"/>
  <c r="J48" i="279" s="1"/>
  <c r="K48" i="279" s="1"/>
  <c r="I48" i="279"/>
  <c r="D49" i="279"/>
  <c r="D49" i="281" s="1"/>
  <c r="E49" i="279"/>
  <c r="E49" i="281" s="1"/>
  <c r="F49" i="279"/>
  <c r="F49" i="281" s="1"/>
  <c r="G49" i="279"/>
  <c r="G49" i="281"/>
  <c r="D50" i="279"/>
  <c r="D50" i="281"/>
  <c r="E50" i="279"/>
  <c r="E50" i="281" s="1"/>
  <c r="F50" i="279"/>
  <c r="G50" i="279"/>
  <c r="G50" i="281"/>
  <c r="D16" i="277"/>
  <c r="H16" i="277" s="1"/>
  <c r="E16" i="277"/>
  <c r="F16" i="277"/>
  <c r="I16" i="277"/>
  <c r="G16" i="277"/>
  <c r="D17" i="277"/>
  <c r="E17" i="277"/>
  <c r="H17" i="277"/>
  <c r="F17" i="277"/>
  <c r="I17" i="277"/>
  <c r="G17" i="277"/>
  <c r="D18" i="277"/>
  <c r="E18" i="277"/>
  <c r="F18" i="277"/>
  <c r="F22" i="277" s="1"/>
  <c r="G18" i="277"/>
  <c r="G22" i="277" s="1"/>
  <c r="D19" i="277"/>
  <c r="H19" i="277" s="1"/>
  <c r="J19" i="277" s="1"/>
  <c r="E19" i="277"/>
  <c r="F19" i="277"/>
  <c r="I19" i="277" s="1"/>
  <c r="G19" i="277"/>
  <c r="D20" i="277"/>
  <c r="H20" i="277" s="1"/>
  <c r="J20" i="277" s="1"/>
  <c r="E20" i="277"/>
  <c r="F20" i="277"/>
  <c r="I20" i="277" s="1"/>
  <c r="G20" i="277"/>
  <c r="D21" i="277"/>
  <c r="E21" i="277"/>
  <c r="H21" i="277" s="1"/>
  <c r="F21" i="277"/>
  <c r="I21" i="277" s="1"/>
  <c r="G21" i="277"/>
  <c r="D23" i="277"/>
  <c r="H23" i="277" s="1"/>
  <c r="E23" i="277"/>
  <c r="F23" i="277"/>
  <c r="G23" i="277"/>
  <c r="I23" i="277"/>
  <c r="D24" i="277"/>
  <c r="E24" i="277"/>
  <c r="F24" i="277"/>
  <c r="I24" i="277"/>
  <c r="G24" i="277"/>
  <c r="H24" i="277"/>
  <c r="J24" i="277" s="1"/>
  <c r="D25" i="277"/>
  <c r="H25" i="277" s="1"/>
  <c r="E25" i="277"/>
  <c r="F25" i="277"/>
  <c r="I25" i="277"/>
  <c r="G25" i="277"/>
  <c r="D26" i="277"/>
  <c r="E26" i="277"/>
  <c r="H26" i="277"/>
  <c r="F26" i="277"/>
  <c r="I26" i="277"/>
  <c r="G26" i="277"/>
  <c r="D27" i="277"/>
  <c r="H27" i="277" s="1"/>
  <c r="E27" i="277"/>
  <c r="F27" i="277"/>
  <c r="I27" i="277" s="1"/>
  <c r="G27" i="277"/>
  <c r="D28" i="277"/>
  <c r="E28" i="277"/>
  <c r="F28" i="277"/>
  <c r="I28" i="277"/>
  <c r="G28" i="277"/>
  <c r="H28" i="277"/>
  <c r="G29" i="277"/>
  <c r="D30" i="277"/>
  <c r="E30" i="277"/>
  <c r="H30" i="277"/>
  <c r="J30" i="277" s="1"/>
  <c r="F30" i="277"/>
  <c r="I30" i="277" s="1"/>
  <c r="G30" i="277"/>
  <c r="D31" i="277"/>
  <c r="H31" i="277" s="1"/>
  <c r="E31" i="277"/>
  <c r="F31" i="277"/>
  <c r="I31" i="277" s="1"/>
  <c r="G31" i="277"/>
  <c r="D32" i="277"/>
  <c r="H32" i="277" s="1"/>
  <c r="E32" i="277"/>
  <c r="F32" i="277"/>
  <c r="I32" i="277" s="1"/>
  <c r="G32" i="277"/>
  <c r="D33" i="277"/>
  <c r="E33" i="277"/>
  <c r="H33" i="277" s="1"/>
  <c r="F33" i="277"/>
  <c r="G33" i="277"/>
  <c r="I33" i="277" s="1"/>
  <c r="D34" i="277"/>
  <c r="E34" i="277"/>
  <c r="H34" i="277"/>
  <c r="F34" i="277"/>
  <c r="I34" i="277"/>
  <c r="G34" i="277"/>
  <c r="D35" i="277"/>
  <c r="H35" i="277" s="1"/>
  <c r="J35" i="277" s="1"/>
  <c r="E35" i="277"/>
  <c r="F35" i="277"/>
  <c r="I35" i="277" s="1"/>
  <c r="G35" i="277"/>
  <c r="D36" i="277"/>
  <c r="E36" i="277"/>
  <c r="F36" i="277"/>
  <c r="I36" i="277" s="1"/>
  <c r="G36" i="277"/>
  <c r="H36" i="277"/>
  <c r="J36" i="277" s="1"/>
  <c r="D37" i="277"/>
  <c r="E37" i="277"/>
  <c r="F37" i="277"/>
  <c r="I37" i="277" s="1"/>
  <c r="G37" i="277"/>
  <c r="H37" i="277"/>
  <c r="J37" i="277" s="1"/>
  <c r="D38" i="277"/>
  <c r="D44" i="277" s="1"/>
  <c r="E38" i="277"/>
  <c r="E44" i="277" s="1"/>
  <c r="F38" i="277"/>
  <c r="I38" i="277" s="1"/>
  <c r="G38" i="277"/>
  <c r="D39" i="277"/>
  <c r="H39" i="277" s="1"/>
  <c r="E39" i="277"/>
  <c r="F39" i="277"/>
  <c r="I39" i="277" s="1"/>
  <c r="G39" i="277"/>
  <c r="D40" i="277"/>
  <c r="E40" i="277"/>
  <c r="F40" i="277"/>
  <c r="I40" i="277" s="1"/>
  <c r="G40" i="277"/>
  <c r="H40" i="277"/>
  <c r="D41" i="277"/>
  <c r="E41" i="277"/>
  <c r="F41" i="277"/>
  <c r="I41" i="277" s="1"/>
  <c r="G41" i="277"/>
  <c r="G44" i="277"/>
  <c r="H41" i="277"/>
  <c r="D42" i="277"/>
  <c r="E42" i="277"/>
  <c r="H42" i="277"/>
  <c r="F42" i="277"/>
  <c r="I42" i="277" s="1"/>
  <c r="G42" i="277"/>
  <c r="D43" i="277"/>
  <c r="H43" i="277" s="1"/>
  <c r="E43" i="277"/>
  <c r="F43" i="277"/>
  <c r="I43" i="277" s="1"/>
  <c r="G43" i="277"/>
  <c r="D45" i="277"/>
  <c r="D51" i="277" s="1"/>
  <c r="E45" i="277"/>
  <c r="F45" i="277"/>
  <c r="F51" i="277" s="1"/>
  <c r="G45" i="277"/>
  <c r="G51" i="277" s="1"/>
  <c r="D46" i="277"/>
  <c r="E46" i="277"/>
  <c r="H46" i="277" s="1"/>
  <c r="F46" i="277"/>
  <c r="I46" i="277" s="1"/>
  <c r="G46" i="277"/>
  <c r="D47" i="277"/>
  <c r="H47" i="277" s="1"/>
  <c r="E47" i="277"/>
  <c r="F47" i="277"/>
  <c r="I47" i="277" s="1"/>
  <c r="G47" i="277"/>
  <c r="D48" i="277"/>
  <c r="H48" i="277" s="1"/>
  <c r="E48" i="277"/>
  <c r="F48" i="277"/>
  <c r="G48" i="277"/>
  <c r="I48" i="277" s="1"/>
  <c r="D49" i="277"/>
  <c r="H49" i="277" s="1"/>
  <c r="E49" i="277"/>
  <c r="F49" i="277"/>
  <c r="I49" i="277" s="1"/>
  <c r="G49" i="277"/>
  <c r="D50" i="277"/>
  <c r="E50" i="277"/>
  <c r="H50" i="277" s="1"/>
  <c r="F50" i="277"/>
  <c r="I50" i="277" s="1"/>
  <c r="G50" i="277"/>
  <c r="D16" i="276"/>
  <c r="D16" i="288" s="1"/>
  <c r="E16" i="276"/>
  <c r="H16" i="276" s="1"/>
  <c r="F16" i="276"/>
  <c r="F22" i="276" s="1"/>
  <c r="G16" i="276"/>
  <c r="G16" i="288"/>
  <c r="D17" i="276"/>
  <c r="E17" i="276"/>
  <c r="H17" i="276"/>
  <c r="F17" i="276"/>
  <c r="F17" i="288" s="1"/>
  <c r="I17" i="288" s="1"/>
  <c r="G17" i="276"/>
  <c r="G17" i="288" s="1"/>
  <c r="D18" i="276"/>
  <c r="E18" i="276"/>
  <c r="E18" i="288"/>
  <c r="F18" i="276"/>
  <c r="F18" i="288" s="1"/>
  <c r="G18" i="276"/>
  <c r="I18" i="276"/>
  <c r="D19" i="276"/>
  <c r="D19" i="288" s="1"/>
  <c r="H19" i="288" s="1"/>
  <c r="E19" i="276"/>
  <c r="E19" i="288" s="1"/>
  <c r="F19" i="276"/>
  <c r="G19" i="276"/>
  <c r="I19" i="276"/>
  <c r="D20" i="276"/>
  <c r="D20" i="288" s="1"/>
  <c r="E20" i="276"/>
  <c r="H20" i="276" s="1"/>
  <c r="F20" i="276"/>
  <c r="I20" i="276" s="1"/>
  <c r="G20" i="276"/>
  <c r="G20" i="288" s="1"/>
  <c r="D21" i="276"/>
  <c r="E21" i="276"/>
  <c r="H21" i="276" s="1"/>
  <c r="F21" i="276"/>
  <c r="F21" i="288" s="1"/>
  <c r="I21" i="288" s="1"/>
  <c r="G21" i="276"/>
  <c r="G21" i="288" s="1"/>
  <c r="D23" i="276"/>
  <c r="D23" i="288" s="1"/>
  <c r="E23" i="276"/>
  <c r="E23" i="288" s="1"/>
  <c r="F23" i="276"/>
  <c r="I23" i="276" s="1"/>
  <c r="G23" i="276"/>
  <c r="D24" i="276"/>
  <c r="D24" i="288" s="1"/>
  <c r="E24" i="276"/>
  <c r="F24" i="276"/>
  <c r="I24" i="276" s="1"/>
  <c r="G24" i="276"/>
  <c r="G24" i="288"/>
  <c r="H24" i="276"/>
  <c r="D25" i="276"/>
  <c r="E25" i="276"/>
  <c r="H25" i="276"/>
  <c r="F25" i="276"/>
  <c r="F25" i="288" s="1"/>
  <c r="G25" i="276"/>
  <c r="G25" i="288" s="1"/>
  <c r="D26" i="276"/>
  <c r="E26" i="276"/>
  <c r="E26" i="288"/>
  <c r="F26" i="276"/>
  <c r="F26" i="288" s="1"/>
  <c r="G26" i="276"/>
  <c r="I26" i="276"/>
  <c r="D27" i="276"/>
  <c r="H27" i="276" s="1"/>
  <c r="E27" i="276"/>
  <c r="E27" i="288" s="1"/>
  <c r="F27" i="276"/>
  <c r="I27" i="276" s="1"/>
  <c r="G27" i="276"/>
  <c r="D28" i="276"/>
  <c r="D28" i="288" s="1"/>
  <c r="E28" i="276"/>
  <c r="F28" i="276"/>
  <c r="G28" i="276"/>
  <c r="F29" i="276"/>
  <c r="D30" i="276"/>
  <c r="E30" i="276"/>
  <c r="F30" i="276"/>
  <c r="F30" i="288"/>
  <c r="G30" i="276"/>
  <c r="I30" i="276" s="1"/>
  <c r="D31" i="276"/>
  <c r="E31" i="276"/>
  <c r="E31" i="288" s="1"/>
  <c r="F31" i="276"/>
  <c r="G31" i="276"/>
  <c r="I31" i="276"/>
  <c r="D32" i="276"/>
  <c r="D32" i="288" s="1"/>
  <c r="E32" i="276"/>
  <c r="F32" i="276"/>
  <c r="G32" i="276"/>
  <c r="D33" i="276"/>
  <c r="E33" i="276"/>
  <c r="H33" i="276"/>
  <c r="F33" i="276"/>
  <c r="G33" i="276"/>
  <c r="G33" i="288" s="1"/>
  <c r="D34" i="276"/>
  <c r="E34" i="276"/>
  <c r="F34" i="276"/>
  <c r="F34" i="288" s="1"/>
  <c r="G34" i="276"/>
  <c r="I34" i="276" s="1"/>
  <c r="D35" i="276"/>
  <c r="E35" i="276"/>
  <c r="E35" i="288"/>
  <c r="F35" i="276"/>
  <c r="G35" i="276"/>
  <c r="G35" i="288" s="1"/>
  <c r="H35" i="276"/>
  <c r="D36" i="276"/>
  <c r="D36" i="288" s="1"/>
  <c r="E36" i="276"/>
  <c r="F36" i="276"/>
  <c r="F36" i="288" s="1"/>
  <c r="G36" i="276"/>
  <c r="D37" i="276"/>
  <c r="E37" i="276"/>
  <c r="E37" i="288" s="1"/>
  <c r="F37" i="276"/>
  <c r="G37" i="276"/>
  <c r="G37" i="288" s="1"/>
  <c r="D38" i="276"/>
  <c r="D38" i="288" s="1"/>
  <c r="E38" i="276"/>
  <c r="F38" i="276"/>
  <c r="F38" i="288" s="1"/>
  <c r="G38" i="276"/>
  <c r="G38" i="288"/>
  <c r="I38" i="276"/>
  <c r="D39" i="276"/>
  <c r="E39" i="276"/>
  <c r="E39" i="288"/>
  <c r="F39" i="276"/>
  <c r="F39" i="288" s="1"/>
  <c r="G39" i="276"/>
  <c r="G39" i="288"/>
  <c r="H39" i="276"/>
  <c r="D40" i="276"/>
  <c r="D40" i="288" s="1"/>
  <c r="H40" i="288" s="1"/>
  <c r="E40" i="276"/>
  <c r="E40" i="288" s="1"/>
  <c r="F40" i="276"/>
  <c r="F40" i="288"/>
  <c r="G40" i="276"/>
  <c r="G44" i="276" s="1"/>
  <c r="D41" i="276"/>
  <c r="D41" i="288" s="1"/>
  <c r="E41" i="276"/>
  <c r="E41" i="288" s="1"/>
  <c r="F41" i="276"/>
  <c r="G41" i="276"/>
  <c r="G41" i="288" s="1"/>
  <c r="D42" i="276"/>
  <c r="D42" i="288"/>
  <c r="E42" i="276"/>
  <c r="F42" i="276"/>
  <c r="F42" i="288" s="1"/>
  <c r="I42" i="288"/>
  <c r="G42" i="276"/>
  <c r="G42" i="288" s="1"/>
  <c r="D43" i="276"/>
  <c r="H43" i="276" s="1"/>
  <c r="E43" i="276"/>
  <c r="E43" i="288" s="1"/>
  <c r="F43" i="276"/>
  <c r="F43" i="288"/>
  <c r="G43" i="276"/>
  <c r="G43" i="288" s="1"/>
  <c r="D45" i="276"/>
  <c r="D45" i="288" s="1"/>
  <c r="E45" i="276"/>
  <c r="E45" i="288" s="1"/>
  <c r="F45" i="276"/>
  <c r="G45" i="276"/>
  <c r="G45" i="288" s="1"/>
  <c r="D46" i="276"/>
  <c r="D46" i="288"/>
  <c r="E46" i="276"/>
  <c r="F46" i="276"/>
  <c r="F46" i="288" s="1"/>
  <c r="I46" i="288" s="1"/>
  <c r="G46" i="276"/>
  <c r="G46" i="288" s="1"/>
  <c r="D47" i="276"/>
  <c r="H47" i="276" s="1"/>
  <c r="E47" i="276"/>
  <c r="E47" i="288" s="1"/>
  <c r="F47" i="276"/>
  <c r="F47" i="288"/>
  <c r="G47" i="276"/>
  <c r="D48" i="276"/>
  <c r="D48" i="288"/>
  <c r="E48" i="276"/>
  <c r="E48" i="288" s="1"/>
  <c r="F48" i="276"/>
  <c r="G48" i="276"/>
  <c r="H48" i="276"/>
  <c r="D49" i="276"/>
  <c r="D49" i="288"/>
  <c r="E49" i="276"/>
  <c r="F49" i="276"/>
  <c r="G49" i="276"/>
  <c r="D50" i="276"/>
  <c r="E50" i="276"/>
  <c r="F50" i="276"/>
  <c r="F50" i="288" s="1"/>
  <c r="G50" i="276"/>
  <c r="G50" i="288"/>
  <c r="H50" i="276"/>
  <c r="J50" i="276" s="1"/>
  <c r="K50" i="276" s="1"/>
  <c r="I50" i="276"/>
  <c r="H16" i="275"/>
  <c r="I16" i="275"/>
  <c r="J16" i="275"/>
  <c r="H17" i="275"/>
  <c r="I17" i="275"/>
  <c r="H18" i="275"/>
  <c r="J18" i="275"/>
  <c r="I18" i="275"/>
  <c r="H19" i="275"/>
  <c r="I19" i="275"/>
  <c r="H20" i="275"/>
  <c r="J20" i="275" s="1"/>
  <c r="I20" i="275"/>
  <c r="H21" i="275"/>
  <c r="I21" i="275"/>
  <c r="D22" i="275"/>
  <c r="E22" i="275"/>
  <c r="F22" i="275"/>
  <c r="G22" i="275"/>
  <c r="H23" i="275"/>
  <c r="I23" i="275"/>
  <c r="J23" i="275"/>
  <c r="K23" i="275" s="1"/>
  <c r="H24" i="275"/>
  <c r="I24" i="275"/>
  <c r="J24" i="275"/>
  <c r="H25" i="275"/>
  <c r="H29" i="275" s="1"/>
  <c r="I25" i="275"/>
  <c r="H26" i="275"/>
  <c r="J26" i="275"/>
  <c r="K26" i="275" s="1"/>
  <c r="I26" i="275"/>
  <c r="H27" i="275"/>
  <c r="I27" i="275"/>
  <c r="J27" i="275"/>
  <c r="K27" i="275" s="1"/>
  <c r="H28" i="275"/>
  <c r="I28" i="275"/>
  <c r="J28" i="275" s="1"/>
  <c r="D29" i="275"/>
  <c r="E29" i="275"/>
  <c r="F29" i="275"/>
  <c r="G29" i="275"/>
  <c r="H30" i="275"/>
  <c r="J30" i="275"/>
  <c r="K30" i="275" s="1"/>
  <c r="I30" i="275"/>
  <c r="H31" i="275"/>
  <c r="I31" i="275"/>
  <c r="J31" i="275" s="1"/>
  <c r="H32" i="275"/>
  <c r="I32" i="275"/>
  <c r="H33" i="275"/>
  <c r="I33" i="275"/>
  <c r="H34" i="275"/>
  <c r="J34" i="275" s="1"/>
  <c r="I34" i="275"/>
  <c r="K34" i="275"/>
  <c r="H35" i="275"/>
  <c r="J35" i="275" s="1"/>
  <c r="I35" i="275"/>
  <c r="K35" i="275"/>
  <c r="H36" i="275"/>
  <c r="J36" i="275" s="1"/>
  <c r="I36" i="275"/>
  <c r="H37" i="275"/>
  <c r="J37" i="275"/>
  <c r="K37" i="275" s="1"/>
  <c r="I37" i="275"/>
  <c r="H38" i="275"/>
  <c r="I38" i="275"/>
  <c r="H39" i="275"/>
  <c r="I39" i="275"/>
  <c r="J39" i="275"/>
  <c r="K39" i="275" s="1"/>
  <c r="H40" i="275"/>
  <c r="I40" i="275"/>
  <c r="J40" i="275" s="1"/>
  <c r="H41" i="275"/>
  <c r="I41" i="275"/>
  <c r="H42" i="275"/>
  <c r="J42" i="275" s="1"/>
  <c r="I42" i="275"/>
  <c r="H43" i="275"/>
  <c r="J43" i="275" s="1"/>
  <c r="L43" i="275" s="1"/>
  <c r="I43" i="275"/>
  <c r="K43" i="275"/>
  <c r="D44" i="275"/>
  <c r="E44" i="275"/>
  <c r="F44" i="275"/>
  <c r="G44" i="275"/>
  <c r="H45" i="275"/>
  <c r="I45" i="275"/>
  <c r="H46" i="275"/>
  <c r="J46" i="275" s="1"/>
  <c r="L46" i="275" s="1"/>
  <c r="I46" i="275"/>
  <c r="I51" i="275" s="1"/>
  <c r="H47" i="275"/>
  <c r="I47" i="275"/>
  <c r="J47" i="275"/>
  <c r="L47" i="275" s="1"/>
  <c r="H48" i="275"/>
  <c r="I48" i="275"/>
  <c r="J48" i="275"/>
  <c r="H49" i="275"/>
  <c r="I49" i="275"/>
  <c r="H50" i="275"/>
  <c r="J50" i="275"/>
  <c r="L50" i="275" s="1"/>
  <c r="I50" i="275"/>
  <c r="D51" i="275"/>
  <c r="E51" i="275"/>
  <c r="F51" i="275"/>
  <c r="G51" i="275"/>
  <c r="F52" i="275"/>
  <c r="H16" i="274"/>
  <c r="J16" i="274" s="1"/>
  <c r="I16" i="274"/>
  <c r="H17" i="274"/>
  <c r="H22" i="274" s="1"/>
  <c r="I17" i="274"/>
  <c r="H18" i="274"/>
  <c r="J18" i="274" s="1"/>
  <c r="I18" i="274"/>
  <c r="H19" i="274"/>
  <c r="J19" i="274" s="1"/>
  <c r="L19" i="274" s="1"/>
  <c r="I19" i="274"/>
  <c r="H20" i="274"/>
  <c r="J20" i="274" s="1"/>
  <c r="I20" i="274"/>
  <c r="H21" i="274"/>
  <c r="J21" i="274" s="1"/>
  <c r="L21" i="274" s="1"/>
  <c r="I21" i="274"/>
  <c r="D22" i="274"/>
  <c r="D52" i="274" s="1"/>
  <c r="E22" i="274"/>
  <c r="F22" i="274"/>
  <c r="F52" i="274" s="1"/>
  <c r="G22" i="274"/>
  <c r="H23" i="274"/>
  <c r="I23" i="274"/>
  <c r="J23" i="274" s="1"/>
  <c r="K23" i="274" s="1"/>
  <c r="H24" i="274"/>
  <c r="H29" i="274"/>
  <c r="I24" i="274"/>
  <c r="H25" i="274"/>
  <c r="I25" i="274"/>
  <c r="H26" i="274"/>
  <c r="J26" i="274" s="1"/>
  <c r="I26" i="274"/>
  <c r="H27" i="274"/>
  <c r="I27" i="274"/>
  <c r="H28" i="274"/>
  <c r="I28" i="274"/>
  <c r="J28" i="274"/>
  <c r="K28" i="274" s="1"/>
  <c r="D29" i="274"/>
  <c r="E29" i="274"/>
  <c r="F29" i="274"/>
  <c r="G29" i="274"/>
  <c r="H30" i="274"/>
  <c r="J30" i="274" s="1"/>
  <c r="I30" i="274"/>
  <c r="H31" i="274"/>
  <c r="J31" i="274" s="1"/>
  <c r="L31" i="274" s="1"/>
  <c r="I31" i="274"/>
  <c r="H32" i="274"/>
  <c r="I32" i="274"/>
  <c r="H33" i="274"/>
  <c r="I33" i="274"/>
  <c r="H34" i="274"/>
  <c r="I34" i="274"/>
  <c r="J34" i="274" s="1"/>
  <c r="K34" i="274" s="1"/>
  <c r="H35" i="274"/>
  <c r="I35" i="274"/>
  <c r="J35" i="274" s="1"/>
  <c r="H36" i="274"/>
  <c r="I36" i="274"/>
  <c r="H37" i="274"/>
  <c r="I37" i="274"/>
  <c r="H38" i="274"/>
  <c r="J38" i="274"/>
  <c r="I38" i="274"/>
  <c r="I44" i="274" s="1"/>
  <c r="H39" i="274"/>
  <c r="I39" i="274"/>
  <c r="J39" i="274"/>
  <c r="L39" i="274" s="1"/>
  <c r="H40" i="274"/>
  <c r="J40" i="274"/>
  <c r="I40" i="274"/>
  <c r="H41" i="274"/>
  <c r="I41" i="274"/>
  <c r="H42" i="274"/>
  <c r="J42" i="274" s="1"/>
  <c r="I42" i="274"/>
  <c r="H43" i="274"/>
  <c r="I43" i="274"/>
  <c r="D44" i="274"/>
  <c r="E44" i="274"/>
  <c r="F44" i="274"/>
  <c r="G44" i="274"/>
  <c r="H45" i="274"/>
  <c r="I45" i="274"/>
  <c r="H46" i="274"/>
  <c r="J46" i="274" s="1"/>
  <c r="I46" i="274"/>
  <c r="L46" i="274"/>
  <c r="K46" i="274"/>
  <c r="H47" i="274"/>
  <c r="I47" i="274"/>
  <c r="J47" i="274"/>
  <c r="L47" i="274" s="1"/>
  <c r="H48" i="274"/>
  <c r="I48" i="274"/>
  <c r="J48" i="274"/>
  <c r="K48" i="274" s="1"/>
  <c r="H49" i="274"/>
  <c r="I49" i="274"/>
  <c r="H50" i="274"/>
  <c r="J50" i="274" s="1"/>
  <c r="K50" i="274" s="1"/>
  <c r="I50" i="274"/>
  <c r="D51" i="274"/>
  <c r="E51" i="274"/>
  <c r="E52" i="274" s="1"/>
  <c r="F51" i="274"/>
  <c r="G51" i="274"/>
  <c r="I51" i="274"/>
  <c r="H16" i="273"/>
  <c r="I16" i="273"/>
  <c r="H17" i="273"/>
  <c r="J17" i="273" s="1"/>
  <c r="L17" i="273" s="1"/>
  <c r="I17" i="273"/>
  <c r="I22" i="273" s="1"/>
  <c r="H18" i="273"/>
  <c r="J18" i="273" s="1"/>
  <c r="L18" i="273" s="1"/>
  <c r="I18" i="273"/>
  <c r="H19" i="273"/>
  <c r="J19" i="273" s="1"/>
  <c r="K19" i="273" s="1"/>
  <c r="I19" i="273"/>
  <c r="H20" i="273"/>
  <c r="I20" i="273"/>
  <c r="H21" i="273"/>
  <c r="I21" i="273"/>
  <c r="J21" i="273"/>
  <c r="K21" i="273" s="1"/>
  <c r="D22" i="273"/>
  <c r="E22" i="273"/>
  <c r="E52" i="273" s="1"/>
  <c r="F22" i="273"/>
  <c r="G22" i="273"/>
  <c r="H23" i="273"/>
  <c r="I23" i="273"/>
  <c r="J23" i="273"/>
  <c r="K23" i="273" s="1"/>
  <c r="H24" i="273"/>
  <c r="I24" i="273"/>
  <c r="H25" i="273"/>
  <c r="J25" i="273" s="1"/>
  <c r="K25" i="273" s="1"/>
  <c r="I25" i="273"/>
  <c r="H26" i="273"/>
  <c r="J26" i="273" s="1"/>
  <c r="I26" i="273"/>
  <c r="H27" i="273"/>
  <c r="J27" i="273"/>
  <c r="I27" i="273"/>
  <c r="H28" i="273"/>
  <c r="I28" i="273"/>
  <c r="D29" i="273"/>
  <c r="E29" i="273"/>
  <c r="F29" i="273"/>
  <c r="G29" i="273"/>
  <c r="H29" i="273"/>
  <c r="H30" i="273"/>
  <c r="J30" i="273" s="1"/>
  <c r="I30" i="273"/>
  <c r="H31" i="273"/>
  <c r="J31" i="273"/>
  <c r="I31" i="273"/>
  <c r="H32" i="273"/>
  <c r="I32" i="273"/>
  <c r="H33" i="273"/>
  <c r="J33" i="273" s="1"/>
  <c r="I33" i="273"/>
  <c r="H34" i="273"/>
  <c r="I34" i="273"/>
  <c r="J34" i="273" s="1"/>
  <c r="K34" i="273" s="1"/>
  <c r="H35" i="273"/>
  <c r="J35" i="273" s="1"/>
  <c r="I35" i="273"/>
  <c r="H36" i="273"/>
  <c r="J36" i="273"/>
  <c r="I36" i="273"/>
  <c r="H37" i="273"/>
  <c r="J37" i="273" s="1"/>
  <c r="I37" i="273"/>
  <c r="H38" i="273"/>
  <c r="J38" i="273" s="1"/>
  <c r="I38" i="273"/>
  <c r="K38" i="273"/>
  <c r="H39" i="273"/>
  <c r="J39" i="273" s="1"/>
  <c r="K39" i="273" s="1"/>
  <c r="I39" i="273"/>
  <c r="H40" i="273"/>
  <c r="I40" i="273"/>
  <c r="H41" i="273"/>
  <c r="I41" i="273"/>
  <c r="J41" i="273"/>
  <c r="K41" i="273" s="1"/>
  <c r="H42" i="273"/>
  <c r="I42" i="273"/>
  <c r="J42" i="273"/>
  <c r="L42" i="273" s="1"/>
  <c r="H43" i="273"/>
  <c r="J43" i="273" s="1"/>
  <c r="K43" i="273" s="1"/>
  <c r="I43" i="273"/>
  <c r="D44" i="273"/>
  <c r="E44" i="273"/>
  <c r="F44" i="273"/>
  <c r="G44" i="273"/>
  <c r="H44" i="273"/>
  <c r="I44" i="273"/>
  <c r="H45" i="273"/>
  <c r="I45" i="273"/>
  <c r="J45" i="273"/>
  <c r="K45" i="273" s="1"/>
  <c r="H46" i="273"/>
  <c r="I46" i="273"/>
  <c r="J46" i="273"/>
  <c r="H47" i="273"/>
  <c r="J47" i="273" s="1"/>
  <c r="I47" i="273"/>
  <c r="H48" i="273"/>
  <c r="I48" i="273"/>
  <c r="H49" i="273"/>
  <c r="J49" i="273" s="1"/>
  <c r="I49" i="273"/>
  <c r="H50" i="273"/>
  <c r="J50" i="273" s="1"/>
  <c r="L50" i="273" s="1"/>
  <c r="I50" i="273"/>
  <c r="D51" i="273"/>
  <c r="E51" i="273"/>
  <c r="F51" i="273"/>
  <c r="G51" i="273"/>
  <c r="H51" i="273"/>
  <c r="G52" i="273"/>
  <c r="H16" i="272"/>
  <c r="J16" i="272" s="1"/>
  <c r="I16" i="272"/>
  <c r="H17" i="272"/>
  <c r="J17" i="272" s="1"/>
  <c r="I17" i="272"/>
  <c r="H18" i="272"/>
  <c r="J18" i="272" s="1"/>
  <c r="I18" i="272"/>
  <c r="H19" i="272"/>
  <c r="J19" i="272" s="1"/>
  <c r="L19" i="272" s="1"/>
  <c r="I19" i="272"/>
  <c r="H20" i="272"/>
  <c r="J20" i="272" s="1"/>
  <c r="I20" i="272"/>
  <c r="H21" i="272"/>
  <c r="I21" i="272"/>
  <c r="J21" i="272" s="1"/>
  <c r="K21" i="272" s="1"/>
  <c r="D22" i="272"/>
  <c r="E22" i="272"/>
  <c r="F22" i="272"/>
  <c r="G22" i="272"/>
  <c r="H23" i="272"/>
  <c r="I23" i="272"/>
  <c r="I29" i="272" s="1"/>
  <c r="H24" i="272"/>
  <c r="J24" i="272" s="1"/>
  <c r="I24" i="272"/>
  <c r="H25" i="272"/>
  <c r="I25" i="272"/>
  <c r="J25" i="272"/>
  <c r="L25" i="272" s="1"/>
  <c r="H26" i="272"/>
  <c r="I26" i="272"/>
  <c r="J26" i="272"/>
  <c r="K26" i="272" s="1"/>
  <c r="H27" i="272"/>
  <c r="I27" i="272"/>
  <c r="H28" i="272"/>
  <c r="J28" i="272" s="1"/>
  <c r="K28" i="272" s="1"/>
  <c r="I28" i="272"/>
  <c r="D29" i="272"/>
  <c r="E29" i="272"/>
  <c r="F29" i="272"/>
  <c r="G29" i="272"/>
  <c r="H30" i="272"/>
  <c r="J30" i="272" s="1"/>
  <c r="K30" i="272" s="1"/>
  <c r="I30" i="272"/>
  <c r="H31" i="272"/>
  <c r="I31" i="272"/>
  <c r="H32" i="272"/>
  <c r="I32" i="272"/>
  <c r="J32" i="272"/>
  <c r="K32" i="272" s="1"/>
  <c r="H33" i="272"/>
  <c r="J33" i="272" s="1"/>
  <c r="I33" i="272"/>
  <c r="H34" i="272"/>
  <c r="J34" i="272"/>
  <c r="I34" i="272"/>
  <c r="H35" i="272"/>
  <c r="I35" i="272"/>
  <c r="H36" i="272"/>
  <c r="J36" i="272" s="1"/>
  <c r="I36" i="272"/>
  <c r="H37" i="272"/>
  <c r="I37" i="272"/>
  <c r="J37" i="272" s="1"/>
  <c r="K37" i="272" s="1"/>
  <c r="H38" i="272"/>
  <c r="I38" i="272"/>
  <c r="H39" i="272"/>
  <c r="I39" i="272"/>
  <c r="H40" i="272"/>
  <c r="H44" i="272" s="1"/>
  <c r="I40" i="272"/>
  <c r="H41" i="272"/>
  <c r="J41" i="272" s="1"/>
  <c r="I41" i="272"/>
  <c r="H42" i="272"/>
  <c r="J42" i="272" s="1"/>
  <c r="K42" i="272" s="1"/>
  <c r="I42" i="272"/>
  <c r="H43" i="272"/>
  <c r="I43" i="272"/>
  <c r="D44" i="272"/>
  <c r="E44" i="272"/>
  <c r="F44" i="272"/>
  <c r="G44" i="272"/>
  <c r="H45" i="272"/>
  <c r="I45" i="272"/>
  <c r="J45" i="272" s="1"/>
  <c r="K45" i="272" s="1"/>
  <c r="H46" i="272"/>
  <c r="I46" i="272"/>
  <c r="J46" i="272" s="1"/>
  <c r="H47" i="272"/>
  <c r="H51" i="272" s="1"/>
  <c r="I47" i="272"/>
  <c r="H48" i="272"/>
  <c r="I48" i="272"/>
  <c r="J48" i="272"/>
  <c r="L48" i="272" s="1"/>
  <c r="H49" i="272"/>
  <c r="I49" i="272"/>
  <c r="J49" i="272" s="1"/>
  <c r="K49" i="272" s="1"/>
  <c r="H50" i="272"/>
  <c r="I50" i="272"/>
  <c r="J50" i="272" s="1"/>
  <c r="K50" i="272" s="1"/>
  <c r="D51" i="272"/>
  <c r="E51" i="272"/>
  <c r="F51" i="272"/>
  <c r="G51" i="272"/>
  <c r="I51" i="272"/>
  <c r="D52" i="272"/>
  <c r="F52" i="272"/>
  <c r="H16" i="271"/>
  <c r="I16" i="271"/>
  <c r="J16" i="271" s="1"/>
  <c r="K16" i="271" s="1"/>
  <c r="H17" i="271"/>
  <c r="I17" i="271"/>
  <c r="J17" i="271"/>
  <c r="K17" i="271" s="1"/>
  <c r="H18" i="271"/>
  <c r="I18" i="271"/>
  <c r="H19" i="271"/>
  <c r="I19" i="271"/>
  <c r="J19" i="271" s="1"/>
  <c r="K19" i="271" s="1"/>
  <c r="H20" i="271"/>
  <c r="I20" i="271"/>
  <c r="J20" i="271" s="1"/>
  <c r="K20" i="271" s="1"/>
  <c r="H21" i="271"/>
  <c r="I21" i="271"/>
  <c r="J21" i="271" s="1"/>
  <c r="K21" i="271" s="1"/>
  <c r="D22" i="271"/>
  <c r="E22" i="271"/>
  <c r="F22" i="271"/>
  <c r="F52" i="271" s="1"/>
  <c r="G22" i="271"/>
  <c r="I22" i="271"/>
  <c r="H23" i="271"/>
  <c r="J23" i="271" s="1"/>
  <c r="K23" i="271" s="1"/>
  <c r="I23" i="271"/>
  <c r="H24" i="271"/>
  <c r="I24" i="271"/>
  <c r="H25" i="271"/>
  <c r="I25" i="271"/>
  <c r="J25" i="271" s="1"/>
  <c r="H26" i="271"/>
  <c r="I26" i="271"/>
  <c r="H27" i="271"/>
  <c r="J27" i="271"/>
  <c r="I27" i="271"/>
  <c r="H28" i="271"/>
  <c r="I28" i="271"/>
  <c r="J28" i="271"/>
  <c r="K28" i="271" s="1"/>
  <c r="D29" i="271"/>
  <c r="E29" i="271"/>
  <c r="E52" i="271" s="1"/>
  <c r="F29" i="271"/>
  <c r="G29" i="271"/>
  <c r="H30" i="271"/>
  <c r="J30" i="271" s="1"/>
  <c r="I30" i="271"/>
  <c r="H31" i="271"/>
  <c r="J31" i="271"/>
  <c r="I31" i="271"/>
  <c r="H32" i="271"/>
  <c r="I32" i="271"/>
  <c r="J32" i="271"/>
  <c r="K32" i="271" s="1"/>
  <c r="H33" i="271"/>
  <c r="I33" i="271"/>
  <c r="J33" i="271"/>
  <c r="K33" i="271" s="1"/>
  <c r="H34" i="271"/>
  <c r="I34" i="271"/>
  <c r="H35" i="271"/>
  <c r="J35" i="271" s="1"/>
  <c r="K35" i="271" s="1"/>
  <c r="I35" i="271"/>
  <c r="H36" i="271"/>
  <c r="I36" i="271"/>
  <c r="H37" i="271"/>
  <c r="J37" i="271" s="1"/>
  <c r="I37" i="271"/>
  <c r="H38" i="271"/>
  <c r="J38" i="271" s="1"/>
  <c r="I38" i="271"/>
  <c r="H39" i="271"/>
  <c r="I39" i="271"/>
  <c r="J39" i="271" s="1"/>
  <c r="K39" i="271" s="1"/>
  <c r="H40" i="271"/>
  <c r="I40" i="271"/>
  <c r="J40" i="271" s="1"/>
  <c r="K40" i="271" s="1"/>
  <c r="H41" i="271"/>
  <c r="J41" i="271"/>
  <c r="I41" i="271"/>
  <c r="H42" i="271"/>
  <c r="J42" i="271"/>
  <c r="I42" i="271"/>
  <c r="H43" i="271"/>
  <c r="I43" i="271"/>
  <c r="J43" i="271"/>
  <c r="K43" i="271" s="1"/>
  <c r="D44" i="271"/>
  <c r="D52" i="271" s="1"/>
  <c r="E44" i="271"/>
  <c r="F44" i="271"/>
  <c r="G44" i="271"/>
  <c r="H45" i="271"/>
  <c r="I45" i="271"/>
  <c r="I51" i="271" s="1"/>
  <c r="H46" i="271"/>
  <c r="J46" i="271" s="1"/>
  <c r="I46" i="271"/>
  <c r="H47" i="271"/>
  <c r="J47" i="271" s="1"/>
  <c r="L47" i="271" s="1"/>
  <c r="I47" i="271"/>
  <c r="H48" i="271"/>
  <c r="J48" i="271" s="1"/>
  <c r="K48" i="271" s="1"/>
  <c r="I48" i="271"/>
  <c r="H49" i="271"/>
  <c r="J49" i="271" s="1"/>
  <c r="I49" i="271"/>
  <c r="H50" i="271"/>
  <c r="J50" i="271" s="1"/>
  <c r="I50" i="271"/>
  <c r="D51" i="271"/>
  <c r="E51" i="271"/>
  <c r="F51" i="271"/>
  <c r="G51" i="271"/>
  <c r="G52" i="271"/>
  <c r="H16" i="270"/>
  <c r="J16" i="270"/>
  <c r="I16" i="270"/>
  <c r="I22" i="270" s="1"/>
  <c r="H17" i="270"/>
  <c r="I17" i="270"/>
  <c r="H18" i="270"/>
  <c r="I18" i="270"/>
  <c r="J18" i="270"/>
  <c r="L18" i="270" s="1"/>
  <c r="H19" i="270"/>
  <c r="I19" i="270"/>
  <c r="J19" i="270" s="1"/>
  <c r="K19" i="270" s="1"/>
  <c r="H20" i="270"/>
  <c r="J20" i="270"/>
  <c r="I20" i="270"/>
  <c r="H21" i="270"/>
  <c r="J21" i="270" s="1"/>
  <c r="I21" i="270"/>
  <c r="D22" i="270"/>
  <c r="E22" i="270"/>
  <c r="F22" i="270"/>
  <c r="G22" i="270"/>
  <c r="G52" i="270" s="1"/>
  <c r="H23" i="270"/>
  <c r="I23" i="270"/>
  <c r="J23" i="270"/>
  <c r="K23" i="270" s="1"/>
  <c r="H24" i="270"/>
  <c r="J24" i="270" s="1"/>
  <c r="I24" i="270"/>
  <c r="I29" i="270" s="1"/>
  <c r="H25" i="270"/>
  <c r="J25" i="270"/>
  <c r="I25" i="270"/>
  <c r="H26" i="270"/>
  <c r="J26" i="270" s="1"/>
  <c r="I26" i="270"/>
  <c r="H27" i="270"/>
  <c r="I27" i="270"/>
  <c r="J27" i="270" s="1"/>
  <c r="K27" i="270" s="1"/>
  <c r="H28" i="270"/>
  <c r="J28" i="270"/>
  <c r="I28" i="270"/>
  <c r="D29" i="270"/>
  <c r="E29" i="270"/>
  <c r="F29" i="270"/>
  <c r="F52" i="270" s="1"/>
  <c r="G29" i="270"/>
  <c r="H30" i="270"/>
  <c r="J30" i="270" s="1"/>
  <c r="K30" i="270" s="1"/>
  <c r="I30" i="270"/>
  <c r="H31" i="270"/>
  <c r="I31" i="270"/>
  <c r="J31" i="270" s="1"/>
  <c r="K31" i="270" s="1"/>
  <c r="H32" i="270"/>
  <c r="J32" i="270" s="1"/>
  <c r="I32" i="270"/>
  <c r="H33" i="270"/>
  <c r="J33" i="270"/>
  <c r="I33" i="270"/>
  <c r="H34" i="270"/>
  <c r="J34" i="270" s="1"/>
  <c r="K34" i="270" s="1"/>
  <c r="I34" i="270"/>
  <c r="H35" i="270"/>
  <c r="J35" i="270" s="1"/>
  <c r="K35" i="270" s="1"/>
  <c r="I35" i="270"/>
  <c r="H36" i="270"/>
  <c r="J36" i="270" s="1"/>
  <c r="I36" i="270"/>
  <c r="H37" i="270"/>
  <c r="J37" i="270" s="1"/>
  <c r="I37" i="270"/>
  <c r="H38" i="270"/>
  <c r="J38" i="270" s="1"/>
  <c r="K38" i="270" s="1"/>
  <c r="I38" i="270"/>
  <c r="H39" i="270"/>
  <c r="J39" i="270" s="1"/>
  <c r="K39" i="270" s="1"/>
  <c r="I39" i="270"/>
  <c r="H40" i="270"/>
  <c r="J40" i="270"/>
  <c r="I40" i="270"/>
  <c r="H41" i="270"/>
  <c r="I41" i="270"/>
  <c r="H42" i="270"/>
  <c r="J42" i="270" s="1"/>
  <c r="I42" i="270"/>
  <c r="H43" i="270"/>
  <c r="I43" i="270"/>
  <c r="J43" i="270"/>
  <c r="K43" i="270" s="1"/>
  <c r="D44" i="270"/>
  <c r="E44" i="270"/>
  <c r="F44" i="270"/>
  <c r="G44" i="270"/>
  <c r="H45" i="270"/>
  <c r="J45" i="270" s="1"/>
  <c r="I45" i="270"/>
  <c r="H46" i="270"/>
  <c r="I46" i="270"/>
  <c r="J46" i="270" s="1"/>
  <c r="K46" i="270" s="1"/>
  <c r="H47" i="270"/>
  <c r="I47" i="270"/>
  <c r="J47" i="270" s="1"/>
  <c r="K47" i="270" s="1"/>
  <c r="H48" i="270"/>
  <c r="J48" i="270"/>
  <c r="I48" i="270"/>
  <c r="I51" i="270"/>
  <c r="H49" i="270"/>
  <c r="J49" i="270"/>
  <c r="I49" i="270"/>
  <c r="H50" i="270"/>
  <c r="J50" i="270" s="1"/>
  <c r="K50" i="270" s="1"/>
  <c r="I50" i="270"/>
  <c r="D51" i="270"/>
  <c r="E51" i="270"/>
  <c r="F51" i="270"/>
  <c r="G51" i="270"/>
  <c r="E52" i="270"/>
  <c r="H16" i="269"/>
  <c r="J16" i="269"/>
  <c r="I16" i="269"/>
  <c r="H17" i="269"/>
  <c r="J17" i="269" s="1"/>
  <c r="K17" i="269" s="1"/>
  <c r="I17" i="269"/>
  <c r="H18" i="269"/>
  <c r="J18" i="269" s="1"/>
  <c r="I18" i="269"/>
  <c r="H19" i="269"/>
  <c r="I19" i="269"/>
  <c r="H20" i="269"/>
  <c r="J20" i="269" s="1"/>
  <c r="K20" i="269" s="1"/>
  <c r="I20" i="269"/>
  <c r="H21" i="269"/>
  <c r="J21" i="269" s="1"/>
  <c r="K21" i="269" s="1"/>
  <c r="I21" i="269"/>
  <c r="D22" i="269"/>
  <c r="D52" i="269" s="1"/>
  <c r="E22" i="269"/>
  <c r="E52" i="269" s="1"/>
  <c r="F22" i="269"/>
  <c r="F52" i="269" s="1"/>
  <c r="G22" i="269"/>
  <c r="H23" i="269"/>
  <c r="J23" i="269"/>
  <c r="I23" i="269"/>
  <c r="H24" i="269"/>
  <c r="J24" i="269" s="1"/>
  <c r="K24" i="269" s="1"/>
  <c r="I24" i="269"/>
  <c r="H25" i="269"/>
  <c r="I25" i="269"/>
  <c r="J25" i="269"/>
  <c r="K25" i="269" s="1"/>
  <c r="H26" i="269"/>
  <c r="I26" i="269"/>
  <c r="J26" i="269"/>
  <c r="H27" i="269"/>
  <c r="J27" i="269" s="1"/>
  <c r="I27" i="269"/>
  <c r="H28" i="269"/>
  <c r="J28" i="269" s="1"/>
  <c r="K28" i="269" s="1"/>
  <c r="I28" i="269"/>
  <c r="D29" i="269"/>
  <c r="E29" i="269"/>
  <c r="F29" i="269"/>
  <c r="G29" i="269"/>
  <c r="G52" i="269"/>
  <c r="H30" i="269"/>
  <c r="J30" i="269" s="1"/>
  <c r="I30" i="269"/>
  <c r="H31" i="269"/>
  <c r="I31" i="269"/>
  <c r="H32" i="269"/>
  <c r="J32" i="269" s="1"/>
  <c r="K32" i="269" s="1"/>
  <c r="I32" i="269"/>
  <c r="H33" i="269"/>
  <c r="I33" i="269"/>
  <c r="J33" i="269"/>
  <c r="K33" i="269" s="1"/>
  <c r="H34" i="269"/>
  <c r="I34" i="269"/>
  <c r="J34" i="269"/>
  <c r="H35" i="269"/>
  <c r="I35" i="269"/>
  <c r="H36" i="269"/>
  <c r="J36" i="269"/>
  <c r="K36" i="269" s="1"/>
  <c r="I36" i="269"/>
  <c r="H37" i="269"/>
  <c r="I37" i="269"/>
  <c r="J37" i="269" s="1"/>
  <c r="K37" i="269" s="1"/>
  <c r="H38" i="269"/>
  <c r="I38" i="269"/>
  <c r="I44" i="269" s="1"/>
  <c r="H39" i="269"/>
  <c r="I39" i="269"/>
  <c r="H40" i="269"/>
  <c r="J40" i="269" s="1"/>
  <c r="K40" i="269" s="1"/>
  <c r="I40" i="269"/>
  <c r="H41" i="269"/>
  <c r="J41" i="269" s="1"/>
  <c r="K41" i="269" s="1"/>
  <c r="I41" i="269"/>
  <c r="H42" i="269"/>
  <c r="J42" i="269" s="1"/>
  <c r="I42" i="269"/>
  <c r="H43" i="269"/>
  <c r="I43" i="269"/>
  <c r="D44" i="269"/>
  <c r="E44" i="269"/>
  <c r="F44" i="269"/>
  <c r="G44" i="269"/>
  <c r="H45" i="269"/>
  <c r="J45" i="269" s="1"/>
  <c r="K45" i="269" s="1"/>
  <c r="I45" i="269"/>
  <c r="I51" i="269" s="1"/>
  <c r="H46" i="269"/>
  <c r="J46" i="269" s="1"/>
  <c r="I46" i="269"/>
  <c r="H47" i="269"/>
  <c r="J47" i="269"/>
  <c r="I47" i="269"/>
  <c r="H48" i="269"/>
  <c r="I48" i="269"/>
  <c r="H49" i="269"/>
  <c r="J49" i="269" s="1"/>
  <c r="K49" i="269" s="1"/>
  <c r="I49" i="269"/>
  <c r="H50" i="269"/>
  <c r="J50" i="269" s="1"/>
  <c r="I50" i="269"/>
  <c r="D51" i="269"/>
  <c r="E51" i="269"/>
  <c r="F51" i="269"/>
  <c r="G51" i="269"/>
  <c r="H16" i="268"/>
  <c r="J16" i="268" s="1"/>
  <c r="I16" i="268"/>
  <c r="I22" i="268" s="1"/>
  <c r="H17" i="268"/>
  <c r="J17" i="268" s="1"/>
  <c r="I17" i="268"/>
  <c r="H18" i="268"/>
  <c r="I18" i="268"/>
  <c r="H19" i="268"/>
  <c r="I19" i="268"/>
  <c r="H20" i="268"/>
  <c r="J20" i="268" s="1"/>
  <c r="I20" i="268"/>
  <c r="H21" i="268"/>
  <c r="I21" i="268"/>
  <c r="J21" i="268"/>
  <c r="D22" i="268"/>
  <c r="E22" i="268"/>
  <c r="E52" i="268" s="1"/>
  <c r="F22" i="268"/>
  <c r="F52" i="268" s="1"/>
  <c r="G22" i="268"/>
  <c r="H23" i="268"/>
  <c r="I23" i="268"/>
  <c r="H24" i="268"/>
  <c r="J24" i="268" s="1"/>
  <c r="K24" i="268" s="1"/>
  <c r="I24" i="268"/>
  <c r="H25" i="268"/>
  <c r="J25" i="268" s="1"/>
  <c r="I25" i="268"/>
  <c r="H26" i="268"/>
  <c r="I26" i="268"/>
  <c r="I29" i="268" s="1"/>
  <c r="H27" i="268"/>
  <c r="J27" i="268" s="1"/>
  <c r="K27" i="268" s="1"/>
  <c r="I27" i="268"/>
  <c r="H28" i="268"/>
  <c r="I28" i="268"/>
  <c r="J28" i="268"/>
  <c r="L28" i="268" s="1"/>
  <c r="D29" i="268"/>
  <c r="E29" i="268"/>
  <c r="F29" i="268"/>
  <c r="G29" i="268"/>
  <c r="H30" i="268"/>
  <c r="J30" i="268" s="1"/>
  <c r="I30" i="268"/>
  <c r="H31" i="268"/>
  <c r="J31" i="268"/>
  <c r="K31" i="268" s="1"/>
  <c r="I31" i="268"/>
  <c r="H32" i="268"/>
  <c r="I32" i="268"/>
  <c r="J32" i="268" s="1"/>
  <c r="K32" i="268" s="1"/>
  <c r="H33" i="268"/>
  <c r="I33" i="268"/>
  <c r="J33" i="268" s="1"/>
  <c r="H34" i="268"/>
  <c r="J34" i="268" s="1"/>
  <c r="I34" i="268"/>
  <c r="H35" i="268"/>
  <c r="J35" i="268" s="1"/>
  <c r="K35" i="268" s="1"/>
  <c r="I35" i="268"/>
  <c r="H36" i="268"/>
  <c r="J36" i="268" s="1"/>
  <c r="K36" i="268" s="1"/>
  <c r="I36" i="268"/>
  <c r="H37" i="268"/>
  <c r="J37" i="268" s="1"/>
  <c r="I37" i="268"/>
  <c r="H38" i="268"/>
  <c r="J38" i="268" s="1"/>
  <c r="I38" i="268"/>
  <c r="H39" i="268"/>
  <c r="J39" i="268"/>
  <c r="K39" i="268" s="1"/>
  <c r="I39" i="268"/>
  <c r="H40" i="268"/>
  <c r="J40" i="268" s="1"/>
  <c r="I40" i="268"/>
  <c r="H41" i="268"/>
  <c r="J41" i="268" s="1"/>
  <c r="I41" i="268"/>
  <c r="H42" i="268"/>
  <c r="J42" i="268" s="1"/>
  <c r="I42" i="268"/>
  <c r="H43" i="268"/>
  <c r="J43" i="268"/>
  <c r="K43" i="268" s="1"/>
  <c r="I43" i="268"/>
  <c r="D44" i="268"/>
  <c r="E44" i="268"/>
  <c r="F44" i="268"/>
  <c r="G44" i="268"/>
  <c r="H45" i="268"/>
  <c r="I45" i="268"/>
  <c r="I51" i="268" s="1"/>
  <c r="J45" i="268"/>
  <c r="H46" i="268"/>
  <c r="I46" i="268"/>
  <c r="H47" i="268"/>
  <c r="J47" i="268"/>
  <c r="K47" i="268" s="1"/>
  <c r="I47" i="268"/>
  <c r="H48" i="268"/>
  <c r="I48" i="268"/>
  <c r="J48" i="268" s="1"/>
  <c r="K48" i="268" s="1"/>
  <c r="H49" i="268"/>
  <c r="I49" i="268"/>
  <c r="J49" i="268" s="1"/>
  <c r="H50" i="268"/>
  <c r="J50" i="268" s="1"/>
  <c r="I50" i="268"/>
  <c r="D51" i="268"/>
  <c r="E51" i="268"/>
  <c r="F51" i="268"/>
  <c r="G51" i="268"/>
  <c r="G52" i="268" s="1"/>
  <c r="H51" i="268"/>
  <c r="H16" i="267"/>
  <c r="I16" i="267"/>
  <c r="J16" i="267"/>
  <c r="H17" i="267"/>
  <c r="I17" i="267"/>
  <c r="H18" i="267"/>
  <c r="J18" i="267" s="1"/>
  <c r="K18" i="267" s="1"/>
  <c r="I18" i="267"/>
  <c r="H19" i="267"/>
  <c r="J19" i="267" s="1"/>
  <c r="K19" i="267" s="1"/>
  <c r="I19" i="267"/>
  <c r="H20" i="267"/>
  <c r="J20" i="267" s="1"/>
  <c r="I20" i="267"/>
  <c r="H21" i="267"/>
  <c r="I21" i="267"/>
  <c r="I22" i="267" s="1"/>
  <c r="D22" i="267"/>
  <c r="D52" i="267" s="1"/>
  <c r="E22" i="267"/>
  <c r="F22" i="267"/>
  <c r="F52" i="267" s="1"/>
  <c r="G22" i="267"/>
  <c r="H23" i="267"/>
  <c r="I23" i="267"/>
  <c r="J23" i="267" s="1"/>
  <c r="K23" i="267" s="1"/>
  <c r="H24" i="267"/>
  <c r="I24" i="267"/>
  <c r="J24" i="267" s="1"/>
  <c r="H25" i="267"/>
  <c r="J25" i="267" s="1"/>
  <c r="I25" i="267"/>
  <c r="H26" i="267"/>
  <c r="I26" i="267"/>
  <c r="H27" i="267"/>
  <c r="I27" i="267"/>
  <c r="J27" i="267" s="1"/>
  <c r="K27" i="267" s="1"/>
  <c r="H28" i="267"/>
  <c r="I28" i="267"/>
  <c r="J28" i="267" s="1"/>
  <c r="D29" i="267"/>
  <c r="E29" i="267"/>
  <c r="F29" i="267"/>
  <c r="G29" i="267"/>
  <c r="H30" i="267"/>
  <c r="J30" i="267"/>
  <c r="K30" i="267" s="1"/>
  <c r="I30" i="267"/>
  <c r="H31" i="267"/>
  <c r="J31" i="267" s="1"/>
  <c r="K31" i="267" s="1"/>
  <c r="I31" i="267"/>
  <c r="H32" i="267"/>
  <c r="J32" i="267" s="1"/>
  <c r="I32" i="267"/>
  <c r="H33" i="267"/>
  <c r="J33" i="267"/>
  <c r="I33" i="267"/>
  <c r="H34" i="267"/>
  <c r="J34" i="267" s="1"/>
  <c r="K34" i="267" s="1"/>
  <c r="I34" i="267"/>
  <c r="H35" i="267"/>
  <c r="I35" i="267"/>
  <c r="J35" i="267"/>
  <c r="K35" i="267" s="1"/>
  <c r="H36" i="267"/>
  <c r="I36" i="267"/>
  <c r="J36" i="267"/>
  <c r="H37" i="267"/>
  <c r="J37" i="267" s="1"/>
  <c r="K37" i="267" s="1"/>
  <c r="I37" i="267"/>
  <c r="H38" i="267"/>
  <c r="I38" i="267"/>
  <c r="H39" i="267"/>
  <c r="I39" i="267"/>
  <c r="J39" i="267" s="1"/>
  <c r="L39" i="267" s="1"/>
  <c r="H40" i="267"/>
  <c r="I40" i="267"/>
  <c r="J40" i="267" s="1"/>
  <c r="H41" i="267"/>
  <c r="I41" i="267"/>
  <c r="H42" i="267"/>
  <c r="J42" i="267" s="1"/>
  <c r="K42" i="267" s="1"/>
  <c r="I42" i="267"/>
  <c r="H43" i="267"/>
  <c r="J43" i="267" s="1"/>
  <c r="K43" i="267" s="1"/>
  <c r="I43" i="267"/>
  <c r="D44" i="267"/>
  <c r="E44" i="267"/>
  <c r="F44" i="267"/>
  <c r="G44" i="267"/>
  <c r="H45" i="267"/>
  <c r="I45" i="267"/>
  <c r="H46" i="267"/>
  <c r="J46" i="267" s="1"/>
  <c r="K46" i="267" s="1"/>
  <c r="I46" i="267"/>
  <c r="H47" i="267"/>
  <c r="J47" i="267" s="1"/>
  <c r="K47" i="267" s="1"/>
  <c r="I47" i="267"/>
  <c r="H48" i="267"/>
  <c r="J48" i="267" s="1"/>
  <c r="I48" i="267"/>
  <c r="H49" i="267"/>
  <c r="J49" i="267" s="1"/>
  <c r="K49" i="267" s="1"/>
  <c r="I49" i="267"/>
  <c r="H50" i="267"/>
  <c r="I50" i="267"/>
  <c r="D51" i="267"/>
  <c r="E51" i="267"/>
  <c r="F51" i="267"/>
  <c r="G51" i="267"/>
  <c r="E52" i="267"/>
  <c r="H16" i="266"/>
  <c r="I16" i="266"/>
  <c r="H17" i="266"/>
  <c r="J17" i="266" s="1"/>
  <c r="I17" i="266"/>
  <c r="H18" i="266"/>
  <c r="I18" i="266"/>
  <c r="J18" i="266" s="1"/>
  <c r="K18" i="266" s="1"/>
  <c r="H19" i="266"/>
  <c r="I19" i="266"/>
  <c r="J19" i="266" s="1"/>
  <c r="H20" i="266"/>
  <c r="J20" i="266" s="1"/>
  <c r="K20" i="266"/>
  <c r="I20" i="266"/>
  <c r="H21" i="266"/>
  <c r="J21" i="266" s="1"/>
  <c r="K21" i="266" s="1"/>
  <c r="I21" i="266"/>
  <c r="D22" i="266"/>
  <c r="E22" i="266"/>
  <c r="F22" i="266"/>
  <c r="G22" i="266"/>
  <c r="H23" i="266"/>
  <c r="I23" i="266"/>
  <c r="J23" i="266"/>
  <c r="H24" i="266"/>
  <c r="I24" i="266"/>
  <c r="H25" i="266"/>
  <c r="J25" i="266" s="1"/>
  <c r="K25" i="266" s="1"/>
  <c r="I25" i="266"/>
  <c r="H26" i="266"/>
  <c r="J26" i="266" s="1"/>
  <c r="L26" i="266" s="1"/>
  <c r="I26" i="266"/>
  <c r="H27" i="266"/>
  <c r="I27" i="266"/>
  <c r="H28" i="266"/>
  <c r="I28" i="266"/>
  <c r="D29" i="266"/>
  <c r="E29" i="266"/>
  <c r="E52" i="266" s="1"/>
  <c r="F29" i="266"/>
  <c r="G29" i="266"/>
  <c r="H30" i="266"/>
  <c r="J30" i="266" s="1"/>
  <c r="I30" i="266"/>
  <c r="K30" i="266"/>
  <c r="H31" i="266"/>
  <c r="J31" i="266" s="1"/>
  <c r="I31" i="266"/>
  <c r="H32" i="266"/>
  <c r="I32" i="266"/>
  <c r="H33" i="266"/>
  <c r="J33" i="266" s="1"/>
  <c r="K33" i="266" s="1"/>
  <c r="I33" i="266"/>
  <c r="H34" i="266"/>
  <c r="I34" i="266"/>
  <c r="J34" i="266"/>
  <c r="K34" i="266" s="1"/>
  <c r="H35" i="266"/>
  <c r="I35" i="266"/>
  <c r="J35" i="266"/>
  <c r="H36" i="266"/>
  <c r="I36" i="266"/>
  <c r="H37" i="266"/>
  <c r="J37" i="266" s="1"/>
  <c r="I37" i="266"/>
  <c r="H38" i="266"/>
  <c r="I38" i="266"/>
  <c r="H39" i="266"/>
  <c r="J39" i="266" s="1"/>
  <c r="K39" i="266" s="1"/>
  <c r="I39" i="266"/>
  <c r="H40" i="266"/>
  <c r="I40" i="266"/>
  <c r="H41" i="266"/>
  <c r="J41" i="266" s="1"/>
  <c r="L41" i="266" s="1"/>
  <c r="I41" i="266"/>
  <c r="K41" i="266"/>
  <c r="H42" i="266"/>
  <c r="I42" i="266"/>
  <c r="J42" i="266" s="1"/>
  <c r="H43" i="266"/>
  <c r="I43" i="266"/>
  <c r="J43" i="266" s="1"/>
  <c r="K43" i="266" s="1"/>
  <c r="D44" i="266"/>
  <c r="E44" i="266"/>
  <c r="F44" i="266"/>
  <c r="G44" i="266"/>
  <c r="H45" i="266"/>
  <c r="I45" i="266"/>
  <c r="H46" i="266"/>
  <c r="J46" i="266" s="1"/>
  <c r="K46" i="266" s="1"/>
  <c r="I46" i="266"/>
  <c r="H47" i="266"/>
  <c r="I47" i="266"/>
  <c r="H48" i="266"/>
  <c r="I48" i="266"/>
  <c r="H49" i="266"/>
  <c r="J49" i="266" s="1"/>
  <c r="I49" i="266"/>
  <c r="K49" i="266"/>
  <c r="H50" i="266"/>
  <c r="J50" i="266" s="1"/>
  <c r="I50" i="266"/>
  <c r="L50" i="266"/>
  <c r="D51" i="266"/>
  <c r="E51" i="266"/>
  <c r="F51" i="266"/>
  <c r="G51" i="266"/>
  <c r="H16" i="265"/>
  <c r="I16" i="265"/>
  <c r="H17" i="265"/>
  <c r="J17" i="265" s="1"/>
  <c r="I17" i="265"/>
  <c r="K17" i="265"/>
  <c r="H18" i="265"/>
  <c r="J18" i="265" s="1"/>
  <c r="I18" i="265"/>
  <c r="H19" i="265"/>
  <c r="J19" i="265"/>
  <c r="K19" i="265" s="1"/>
  <c r="I19" i="265"/>
  <c r="H20" i="265"/>
  <c r="J20" i="265"/>
  <c r="K20" i="265" s="1"/>
  <c r="I20" i="265"/>
  <c r="H21" i="265"/>
  <c r="J21" i="265" s="1"/>
  <c r="K21" i="265" s="1"/>
  <c r="I21" i="265"/>
  <c r="D22" i="265"/>
  <c r="D52" i="265" s="1"/>
  <c r="E22" i="265"/>
  <c r="F22" i="265"/>
  <c r="G22" i="265"/>
  <c r="I22" i="265"/>
  <c r="H23" i="265"/>
  <c r="J23" i="265" s="1"/>
  <c r="I23" i="265"/>
  <c r="H24" i="265"/>
  <c r="I24" i="265"/>
  <c r="J24" i="265" s="1"/>
  <c r="K24" i="265" s="1"/>
  <c r="H25" i="265"/>
  <c r="I25" i="265"/>
  <c r="J25" i="265"/>
  <c r="K25" i="265"/>
  <c r="H26" i="265"/>
  <c r="I26" i="265"/>
  <c r="J26" i="265"/>
  <c r="H27" i="265"/>
  <c r="I27" i="265"/>
  <c r="H28" i="265"/>
  <c r="I28" i="265"/>
  <c r="J28" i="265" s="1"/>
  <c r="K28" i="265" s="1"/>
  <c r="D29" i="265"/>
  <c r="E29" i="265"/>
  <c r="F29" i="265"/>
  <c r="G29" i="265"/>
  <c r="H30" i="265"/>
  <c r="I30" i="265"/>
  <c r="J30" i="265"/>
  <c r="H31" i="265"/>
  <c r="I31" i="265"/>
  <c r="H32" i="265"/>
  <c r="J32" i="265"/>
  <c r="K32" i="265" s="1"/>
  <c r="I32" i="265"/>
  <c r="H33" i="265"/>
  <c r="I33" i="265"/>
  <c r="H34" i="265"/>
  <c r="J34" i="265" s="1"/>
  <c r="I34" i="265"/>
  <c r="H35" i="265"/>
  <c r="J35" i="265"/>
  <c r="K35" i="265" s="1"/>
  <c r="I35" i="265"/>
  <c r="H36" i="265"/>
  <c r="J36" i="265"/>
  <c r="I36" i="265"/>
  <c r="H37" i="265"/>
  <c r="I37" i="265"/>
  <c r="J37" i="265"/>
  <c r="K37" i="265" s="1"/>
  <c r="H38" i="265"/>
  <c r="I38" i="265"/>
  <c r="J38" i="265"/>
  <c r="H39" i="265"/>
  <c r="I39" i="265"/>
  <c r="H40" i="265"/>
  <c r="H44" i="265" s="1"/>
  <c r="J40" i="265"/>
  <c r="K40" i="265" s="1"/>
  <c r="I40" i="265"/>
  <c r="H41" i="265"/>
  <c r="I41" i="265"/>
  <c r="J41" i="265"/>
  <c r="K41" i="265" s="1"/>
  <c r="H42" i="265"/>
  <c r="I42" i="265"/>
  <c r="J42" i="265"/>
  <c r="H43" i="265"/>
  <c r="I43" i="265"/>
  <c r="J43" i="265" s="1"/>
  <c r="K43" i="265" s="1"/>
  <c r="D44" i="265"/>
  <c r="E44" i="265"/>
  <c r="F44" i="265"/>
  <c r="G44" i="265"/>
  <c r="H45" i="265"/>
  <c r="I45" i="265"/>
  <c r="H46" i="265"/>
  <c r="J46" i="265" s="1"/>
  <c r="I46" i="265"/>
  <c r="H47" i="265"/>
  <c r="J47" i="265" s="1"/>
  <c r="I47" i="265"/>
  <c r="H48" i="265"/>
  <c r="J48" i="265" s="1"/>
  <c r="I48" i="265"/>
  <c r="K48" i="265"/>
  <c r="H49" i="265"/>
  <c r="H51" i="265" s="1"/>
  <c r="I49" i="265"/>
  <c r="H50" i="265"/>
  <c r="J50" i="265" s="1"/>
  <c r="K50" i="265" s="1"/>
  <c r="I50" i="265"/>
  <c r="D51" i="265"/>
  <c r="E51" i="265"/>
  <c r="F51" i="265"/>
  <c r="G51" i="265"/>
  <c r="G52" i="265"/>
  <c r="H16" i="264"/>
  <c r="I16" i="264"/>
  <c r="J16" i="264"/>
  <c r="K16" i="264"/>
  <c r="H17" i="264"/>
  <c r="I17" i="264"/>
  <c r="J17" i="264"/>
  <c r="K17" i="264" s="1"/>
  <c r="H18" i="264"/>
  <c r="H22" i="264" s="1"/>
  <c r="I18" i="264"/>
  <c r="H19" i="264"/>
  <c r="J19" i="264"/>
  <c r="K19" i="264" s="1"/>
  <c r="I19" i="264"/>
  <c r="H20" i="264"/>
  <c r="J20" i="264" s="1"/>
  <c r="I20" i="264"/>
  <c r="H21" i="264"/>
  <c r="J21" i="264" s="1"/>
  <c r="K21" i="264" s="1"/>
  <c r="I21" i="264"/>
  <c r="D22" i="264"/>
  <c r="E22" i="264"/>
  <c r="E52" i="264" s="1"/>
  <c r="F22" i="264"/>
  <c r="G22" i="264"/>
  <c r="G52" i="264" s="1"/>
  <c r="H23" i="264"/>
  <c r="I23" i="264"/>
  <c r="H24" i="264"/>
  <c r="I24" i="264"/>
  <c r="J24" i="264" s="1"/>
  <c r="K24" i="264" s="1"/>
  <c r="H25" i="264"/>
  <c r="I25" i="264"/>
  <c r="J25" i="264" s="1"/>
  <c r="K25" i="264" s="1"/>
  <c r="H26" i="264"/>
  <c r="I26" i="264"/>
  <c r="H27" i="264"/>
  <c r="I27" i="264"/>
  <c r="H28" i="264"/>
  <c r="J28" i="264"/>
  <c r="I28" i="264"/>
  <c r="D29" i="264"/>
  <c r="E29" i="264"/>
  <c r="F29" i="264"/>
  <c r="F52" i="264" s="1"/>
  <c r="G29" i="264"/>
  <c r="H30" i="264"/>
  <c r="J30" i="264"/>
  <c r="I30" i="264"/>
  <c r="H31" i="264"/>
  <c r="I31" i="264"/>
  <c r="H32" i="264"/>
  <c r="J32" i="264" s="1"/>
  <c r="K32" i="264" s="1"/>
  <c r="I32" i="264"/>
  <c r="H33" i="264"/>
  <c r="J33" i="264" s="1"/>
  <c r="K33" i="264" s="1"/>
  <c r="I33" i="264"/>
  <c r="H34" i="264"/>
  <c r="I34" i="264"/>
  <c r="J34" i="264" s="1"/>
  <c r="K34" i="264" s="1"/>
  <c r="H35" i="264"/>
  <c r="J35" i="264" s="1"/>
  <c r="I35" i="264"/>
  <c r="H36" i="264"/>
  <c r="J36" i="264"/>
  <c r="I36" i="264"/>
  <c r="H37" i="264"/>
  <c r="I37" i="264"/>
  <c r="J37" i="264"/>
  <c r="K37" i="264" s="1"/>
  <c r="H38" i="264"/>
  <c r="H44" i="264" s="1"/>
  <c r="I38" i="264"/>
  <c r="I44" i="264" s="1"/>
  <c r="H39" i="264"/>
  <c r="J39" i="264" s="1"/>
  <c r="I39" i="264"/>
  <c r="K39" i="264"/>
  <c r="H40" i="264"/>
  <c r="J40" i="264" s="1"/>
  <c r="K40" i="264" s="1"/>
  <c r="I40" i="264"/>
  <c r="H41" i="264"/>
  <c r="J41" i="264"/>
  <c r="I41" i="264"/>
  <c r="H42" i="264"/>
  <c r="J42" i="264"/>
  <c r="K42" i="264" s="1"/>
  <c r="I42" i="264"/>
  <c r="H43" i="264"/>
  <c r="I43" i="264"/>
  <c r="J43" i="264"/>
  <c r="K43" i="264" s="1"/>
  <c r="D44" i="264"/>
  <c r="E44" i="264"/>
  <c r="F44" i="264"/>
  <c r="G44" i="264"/>
  <c r="H45" i="264"/>
  <c r="J45" i="264" s="1"/>
  <c r="I45" i="264"/>
  <c r="H46" i="264"/>
  <c r="J46" i="264" s="1"/>
  <c r="K46" i="264" s="1"/>
  <c r="I46" i="264"/>
  <c r="H47" i="264"/>
  <c r="I47" i="264"/>
  <c r="J47" i="264" s="1"/>
  <c r="K47" i="264" s="1"/>
  <c r="H48" i="264"/>
  <c r="I48" i="264"/>
  <c r="J48" i="264" s="1"/>
  <c r="K48" i="264" s="1"/>
  <c r="H49" i="264"/>
  <c r="J49" i="264"/>
  <c r="K49" i="264" s="1"/>
  <c r="I49" i="264"/>
  <c r="H50" i="264"/>
  <c r="I50" i="264"/>
  <c r="D51" i="264"/>
  <c r="D52" i="264" s="1"/>
  <c r="E51" i="264"/>
  <c r="F51" i="264"/>
  <c r="G51" i="264"/>
  <c r="H16" i="263"/>
  <c r="I16" i="263"/>
  <c r="H17" i="263"/>
  <c r="I17" i="263"/>
  <c r="H18" i="263"/>
  <c r="J18" i="263" s="1"/>
  <c r="K18" i="263" s="1"/>
  <c r="I18" i="263"/>
  <c r="H19" i="263"/>
  <c r="J19" i="263" s="1"/>
  <c r="K19" i="263" s="1"/>
  <c r="I19" i="263"/>
  <c r="H20" i="263"/>
  <c r="I20" i="263"/>
  <c r="H21" i="263"/>
  <c r="J21" i="263" s="1"/>
  <c r="K21" i="263" s="1"/>
  <c r="I21" i="263"/>
  <c r="D22" i="263"/>
  <c r="D52" i="263" s="1"/>
  <c r="E22" i="263"/>
  <c r="F22" i="263"/>
  <c r="G22" i="263"/>
  <c r="H23" i="263"/>
  <c r="I23" i="263"/>
  <c r="J23" i="263"/>
  <c r="K23" i="263" s="1"/>
  <c r="H24" i="263"/>
  <c r="I24" i="263"/>
  <c r="I29" i="263" s="1"/>
  <c r="H25" i="263"/>
  <c r="J25" i="263" s="1"/>
  <c r="I25" i="263"/>
  <c r="H26" i="263"/>
  <c r="H29" i="263" s="1"/>
  <c r="H52" i="263" s="1"/>
  <c r="I26" i="263"/>
  <c r="H27" i="263"/>
  <c r="I27" i="263"/>
  <c r="H28" i="263"/>
  <c r="J28" i="263" s="1"/>
  <c r="K28" i="263" s="1"/>
  <c r="I28" i="263"/>
  <c r="D29" i="263"/>
  <c r="E29" i="263"/>
  <c r="F29" i="263"/>
  <c r="G29" i="263"/>
  <c r="G52" i="263" s="1"/>
  <c r="H30" i="263"/>
  <c r="I30" i="263"/>
  <c r="J30" i="263"/>
  <c r="K30" i="263" s="1"/>
  <c r="H31" i="263"/>
  <c r="I31" i="263"/>
  <c r="J31" i="263"/>
  <c r="K31" i="263" s="1"/>
  <c r="H32" i="263"/>
  <c r="I32" i="263"/>
  <c r="J32" i="263" s="1"/>
  <c r="K32" i="263" s="1"/>
  <c r="H33" i="263"/>
  <c r="J33" i="263" s="1"/>
  <c r="K33" i="263" s="1"/>
  <c r="I33" i="263"/>
  <c r="H34" i="263"/>
  <c r="J34" i="263" s="1"/>
  <c r="K34" i="263" s="1"/>
  <c r="I34" i="263"/>
  <c r="H35" i="263"/>
  <c r="J35" i="263" s="1"/>
  <c r="K35" i="263" s="1"/>
  <c r="I35" i="263"/>
  <c r="H36" i="263"/>
  <c r="J36" i="263" s="1"/>
  <c r="K36" i="263" s="1"/>
  <c r="I36" i="263"/>
  <c r="H37" i="263"/>
  <c r="J37" i="263"/>
  <c r="K37" i="263" s="1"/>
  <c r="I37" i="263"/>
  <c r="H38" i="263"/>
  <c r="I38" i="263"/>
  <c r="J38" i="263"/>
  <c r="K38" i="263" s="1"/>
  <c r="H39" i="263"/>
  <c r="I39" i="263"/>
  <c r="J39" i="263"/>
  <c r="K39" i="263" s="1"/>
  <c r="H40" i="263"/>
  <c r="I40" i="263"/>
  <c r="J40" i="263" s="1"/>
  <c r="K40" i="263" s="1"/>
  <c r="H41" i="263"/>
  <c r="J41" i="263" s="1"/>
  <c r="K41" i="263" s="1"/>
  <c r="I41" i="263"/>
  <c r="H42" i="263"/>
  <c r="J42" i="263" s="1"/>
  <c r="K42" i="263" s="1"/>
  <c r="I42" i="263"/>
  <c r="H43" i="263"/>
  <c r="J43" i="263" s="1"/>
  <c r="K43" i="263" s="1"/>
  <c r="I43" i="263"/>
  <c r="D44" i="263"/>
  <c r="E44" i="263"/>
  <c r="F44" i="263"/>
  <c r="G44" i="263"/>
  <c r="I44" i="263"/>
  <c r="H45" i="263"/>
  <c r="J45" i="263" s="1"/>
  <c r="I45" i="263"/>
  <c r="H46" i="263"/>
  <c r="J46" i="263" s="1"/>
  <c r="K46" i="263" s="1"/>
  <c r="I46" i="263"/>
  <c r="H47" i="263"/>
  <c r="J47" i="263" s="1"/>
  <c r="K47" i="263" s="1"/>
  <c r="I47" i="263"/>
  <c r="H48" i="263"/>
  <c r="J48" i="263" s="1"/>
  <c r="K48" i="263" s="1"/>
  <c r="I48" i="263"/>
  <c r="H49" i="263"/>
  <c r="J49" i="263" s="1"/>
  <c r="K49" i="263" s="1"/>
  <c r="I49" i="263"/>
  <c r="H50" i="263"/>
  <c r="J50" i="263" s="1"/>
  <c r="K50" i="263" s="1"/>
  <c r="I50" i="263"/>
  <c r="I51" i="263" s="1"/>
  <c r="D51" i="263"/>
  <c r="E51" i="263"/>
  <c r="E52" i="263" s="1"/>
  <c r="F51" i="263"/>
  <c r="G51" i="263"/>
  <c r="H16" i="262"/>
  <c r="J16" i="262" s="1"/>
  <c r="I16" i="262"/>
  <c r="H17" i="262"/>
  <c r="J17" i="262" s="1"/>
  <c r="I17" i="262"/>
  <c r="I22" i="262" s="1"/>
  <c r="H18" i="262"/>
  <c r="J18" i="262" s="1"/>
  <c r="I18" i="262"/>
  <c r="H19" i="262"/>
  <c r="J19" i="262" s="1"/>
  <c r="K19" i="262" s="1"/>
  <c r="I19" i="262"/>
  <c r="H20" i="262"/>
  <c r="J20" i="262" s="1"/>
  <c r="K20" i="262" s="1"/>
  <c r="I20" i="262"/>
  <c r="H21" i="262"/>
  <c r="J21" i="262" s="1"/>
  <c r="I21" i="262"/>
  <c r="D22" i="262"/>
  <c r="D52" i="262" s="1"/>
  <c r="E22" i="262"/>
  <c r="E52" i="262" s="1"/>
  <c r="F22" i="262"/>
  <c r="F52" i="262"/>
  <c r="G22" i="262"/>
  <c r="H23" i="262"/>
  <c r="I23" i="262"/>
  <c r="J23" i="262" s="1"/>
  <c r="H24" i="262"/>
  <c r="I24" i="262"/>
  <c r="J24" i="262" s="1"/>
  <c r="K24" i="262" s="1"/>
  <c r="H25" i="262"/>
  <c r="I25" i="262"/>
  <c r="J25" i="262"/>
  <c r="K25" i="262" s="1"/>
  <c r="L25" i="262"/>
  <c r="H26" i="262"/>
  <c r="I26" i="262"/>
  <c r="J26" i="262"/>
  <c r="K26" i="262" s="1"/>
  <c r="H27" i="262"/>
  <c r="I27" i="262"/>
  <c r="J27" i="262" s="1"/>
  <c r="K27" i="262" s="1"/>
  <c r="H28" i="262"/>
  <c r="J28" i="262" s="1"/>
  <c r="I28" i="262"/>
  <c r="D29" i="262"/>
  <c r="E29" i="262"/>
  <c r="F29" i="262"/>
  <c r="G29" i="262"/>
  <c r="G52" i="262"/>
  <c r="H30" i="262"/>
  <c r="I30" i="262"/>
  <c r="J30" i="262"/>
  <c r="L30" i="262" s="1"/>
  <c r="K30" i="262"/>
  <c r="H31" i="262"/>
  <c r="J31" i="262" s="1"/>
  <c r="K31" i="262" s="1"/>
  <c r="I31" i="262"/>
  <c r="H32" i="262"/>
  <c r="J32" i="262" s="1"/>
  <c r="K32" i="262" s="1"/>
  <c r="I32" i="262"/>
  <c r="H33" i="262"/>
  <c r="J33" i="262" s="1"/>
  <c r="I33" i="262"/>
  <c r="H34" i="262"/>
  <c r="J34" i="262" s="1"/>
  <c r="I34" i="262"/>
  <c r="H35" i="262"/>
  <c r="J35" i="262"/>
  <c r="K35" i="262" s="1"/>
  <c r="I35" i="262"/>
  <c r="H36" i="262"/>
  <c r="I36" i="262"/>
  <c r="J36" i="262" s="1"/>
  <c r="K36" i="262" s="1"/>
  <c r="H37" i="262"/>
  <c r="I37" i="262"/>
  <c r="J37" i="262"/>
  <c r="K37" i="262"/>
  <c r="H38" i="262"/>
  <c r="I38" i="262"/>
  <c r="J38" i="262"/>
  <c r="K38" i="262" s="1"/>
  <c r="H39" i="262"/>
  <c r="I39" i="262"/>
  <c r="I44" i="262" s="1"/>
  <c r="H40" i="262"/>
  <c r="J40" i="262" s="1"/>
  <c r="I40" i="262"/>
  <c r="H41" i="262"/>
  <c r="J41" i="262" s="1"/>
  <c r="I41" i="262"/>
  <c r="H42" i="262"/>
  <c r="I42" i="262"/>
  <c r="J42" i="262"/>
  <c r="K42" i="262"/>
  <c r="H43" i="262"/>
  <c r="J43" i="262" s="1"/>
  <c r="K43" i="262" s="1"/>
  <c r="I43" i="262"/>
  <c r="D44" i="262"/>
  <c r="E44" i="262"/>
  <c r="F44" i="262"/>
  <c r="G44" i="262"/>
  <c r="H44" i="262"/>
  <c r="H45" i="262"/>
  <c r="H51" i="262" s="1"/>
  <c r="I45" i="262"/>
  <c r="J45" i="262"/>
  <c r="K45" i="262"/>
  <c r="H46" i="262"/>
  <c r="I46" i="262"/>
  <c r="J46" i="262"/>
  <c r="K46" i="262"/>
  <c r="H47" i="262"/>
  <c r="J47" i="262" s="1"/>
  <c r="I47" i="262"/>
  <c r="H48" i="262"/>
  <c r="J48" i="262" s="1"/>
  <c r="K48" i="262" s="1"/>
  <c r="I48" i="262"/>
  <c r="H49" i="262"/>
  <c r="J49" i="262" s="1"/>
  <c r="I49" i="262"/>
  <c r="H50" i="262"/>
  <c r="J50" i="262" s="1"/>
  <c r="K50" i="262" s="1"/>
  <c r="I50" i="262"/>
  <c r="D51" i="262"/>
  <c r="E51" i="262"/>
  <c r="F51" i="262"/>
  <c r="G51" i="262"/>
  <c r="I51" i="262"/>
  <c r="K28" i="264"/>
  <c r="K38" i="265"/>
  <c r="L39" i="266"/>
  <c r="K41" i="264"/>
  <c r="K36" i="264"/>
  <c r="K30" i="264"/>
  <c r="K46" i="265"/>
  <c r="K30" i="265"/>
  <c r="K31" i="266"/>
  <c r="K25" i="263"/>
  <c r="K26" i="265"/>
  <c r="K40" i="267"/>
  <c r="L40" i="267"/>
  <c r="H44" i="263"/>
  <c r="J27" i="264"/>
  <c r="L38" i="262"/>
  <c r="H51" i="263"/>
  <c r="J17" i="263"/>
  <c r="K35" i="264"/>
  <c r="I22" i="264"/>
  <c r="K36" i="265"/>
  <c r="I51" i="266"/>
  <c r="I44" i="266"/>
  <c r="K37" i="266"/>
  <c r="J28" i="266"/>
  <c r="K26" i="266"/>
  <c r="L25" i="266"/>
  <c r="I29" i="266"/>
  <c r="G52" i="266"/>
  <c r="L21" i="266"/>
  <c r="J16" i="266"/>
  <c r="H22" i="266"/>
  <c r="J41" i="267"/>
  <c r="K39" i="267"/>
  <c r="J21" i="267"/>
  <c r="L18" i="267"/>
  <c r="J17" i="267"/>
  <c r="L27" i="268"/>
  <c r="J26" i="268"/>
  <c r="K21" i="268"/>
  <c r="L21" i="268"/>
  <c r="K17" i="268"/>
  <c r="H51" i="269"/>
  <c r="J48" i="269"/>
  <c r="J19" i="269"/>
  <c r="K49" i="270"/>
  <c r="L49" i="270"/>
  <c r="K37" i="270"/>
  <c r="K25" i="270"/>
  <c r="L25" i="270"/>
  <c r="L16" i="270"/>
  <c r="K16" i="270"/>
  <c r="K50" i="271"/>
  <c r="K37" i="271"/>
  <c r="K36" i="272"/>
  <c r="K34" i="272"/>
  <c r="L34" i="272"/>
  <c r="K33" i="273"/>
  <c r="K31" i="273"/>
  <c r="K26" i="273"/>
  <c r="L35" i="274"/>
  <c r="K35" i="274"/>
  <c r="K20" i="274"/>
  <c r="L20" i="274"/>
  <c r="H29" i="262"/>
  <c r="H22" i="263"/>
  <c r="I51" i="265"/>
  <c r="I44" i="265"/>
  <c r="H29" i="265"/>
  <c r="F52" i="265"/>
  <c r="J16" i="265"/>
  <c r="H22" i="265"/>
  <c r="K50" i="266"/>
  <c r="H29" i="266"/>
  <c r="J27" i="266"/>
  <c r="F52" i="266"/>
  <c r="I44" i="267"/>
  <c r="K25" i="267"/>
  <c r="K20" i="267"/>
  <c r="L20" i="267"/>
  <c r="K16" i="267"/>
  <c r="L16" i="267"/>
  <c r="J22" i="267"/>
  <c r="L50" i="268"/>
  <c r="K50" i="268"/>
  <c r="J46" i="268"/>
  <c r="I44" i="268"/>
  <c r="I52" i="268" s="1"/>
  <c r="K25" i="268"/>
  <c r="H22" i="268"/>
  <c r="H52" i="268" s="1"/>
  <c r="J19" i="268"/>
  <c r="J22" i="268" s="1"/>
  <c r="J43" i="269"/>
  <c r="J39" i="269"/>
  <c r="J35" i="269"/>
  <c r="J31" i="269"/>
  <c r="I29" i="269"/>
  <c r="K18" i="269"/>
  <c r="K16" i="269"/>
  <c r="K32" i="270"/>
  <c r="K20" i="270"/>
  <c r="L41" i="271"/>
  <c r="K41" i="271"/>
  <c r="K33" i="272"/>
  <c r="L16" i="272"/>
  <c r="J22" i="272"/>
  <c r="K16" i="272"/>
  <c r="K30" i="273"/>
  <c r="K42" i="274"/>
  <c r="L42" i="274"/>
  <c r="K40" i="274"/>
  <c r="L40" i="274"/>
  <c r="K24" i="275"/>
  <c r="L24" i="275"/>
  <c r="K42" i="265"/>
  <c r="K34" i="265"/>
  <c r="J45" i="266"/>
  <c r="H51" i="266"/>
  <c r="K35" i="266"/>
  <c r="K48" i="267"/>
  <c r="L48" i="267"/>
  <c r="K33" i="267"/>
  <c r="K28" i="267"/>
  <c r="L28" i="267"/>
  <c r="K24" i="267"/>
  <c r="L24" i="267"/>
  <c r="K49" i="268"/>
  <c r="K45" i="268"/>
  <c r="J51" i="268"/>
  <c r="K42" i="268"/>
  <c r="L38" i="268"/>
  <c r="J44" i="268"/>
  <c r="K38" i="268"/>
  <c r="K34" i="268"/>
  <c r="K30" i="268"/>
  <c r="J23" i="268"/>
  <c r="H29" i="268"/>
  <c r="K47" i="269"/>
  <c r="K42" i="269"/>
  <c r="K34" i="269"/>
  <c r="K30" i="269"/>
  <c r="K27" i="269"/>
  <c r="J29" i="269"/>
  <c r="K23" i="269"/>
  <c r="L48" i="270"/>
  <c r="K48" i="270"/>
  <c r="K36" i="270"/>
  <c r="L24" i="270"/>
  <c r="K24" i="270"/>
  <c r="K49" i="271"/>
  <c r="K38" i="271"/>
  <c r="J44" i="271"/>
  <c r="K31" i="271"/>
  <c r="K49" i="273"/>
  <c r="K47" i="273"/>
  <c r="K37" i="273"/>
  <c r="K35" i="273"/>
  <c r="L18" i="274"/>
  <c r="K18" i="274"/>
  <c r="K16" i="274"/>
  <c r="L16" i="274"/>
  <c r="K40" i="275"/>
  <c r="J23" i="264"/>
  <c r="H29" i="264"/>
  <c r="J31" i="264"/>
  <c r="J39" i="265"/>
  <c r="J31" i="265"/>
  <c r="J27" i="265"/>
  <c r="K18" i="265"/>
  <c r="J48" i="266"/>
  <c r="J40" i="266"/>
  <c r="J32" i="266"/>
  <c r="K23" i="266"/>
  <c r="L23" i="266"/>
  <c r="K19" i="266"/>
  <c r="L19" i="266"/>
  <c r="J45" i="267"/>
  <c r="H51" i="267"/>
  <c r="J38" i="267"/>
  <c r="H44" i="267"/>
  <c r="K36" i="267"/>
  <c r="K32" i="267"/>
  <c r="H29" i="267"/>
  <c r="J26" i="267"/>
  <c r="G52" i="267"/>
  <c r="K41" i="268"/>
  <c r="K37" i="268"/>
  <c r="K33" i="268"/>
  <c r="D52" i="268"/>
  <c r="J18" i="268"/>
  <c r="K50" i="269"/>
  <c r="K46" i="269"/>
  <c r="K26" i="269"/>
  <c r="K45" i="270"/>
  <c r="J51" i="270"/>
  <c r="K40" i="270"/>
  <c r="K33" i="270"/>
  <c r="L28" i="270"/>
  <c r="K28" i="270"/>
  <c r="K21" i="270"/>
  <c r="K46" i="271"/>
  <c r="K42" i="271"/>
  <c r="K27" i="271"/>
  <c r="K25" i="271"/>
  <c r="K20" i="272"/>
  <c r="L20" i="272"/>
  <c r="K18" i="272"/>
  <c r="L18" i="272"/>
  <c r="K46" i="273"/>
  <c r="K27" i="273"/>
  <c r="L38" i="274"/>
  <c r="K38" i="274"/>
  <c r="K26" i="274"/>
  <c r="L26" i="274"/>
  <c r="H22" i="269"/>
  <c r="H51" i="270"/>
  <c r="L47" i="270"/>
  <c r="J41" i="270"/>
  <c r="J44" i="270" s="1"/>
  <c r="J29" i="270"/>
  <c r="L27" i="270"/>
  <c r="L19" i="270"/>
  <c r="J17" i="270"/>
  <c r="L48" i="271"/>
  <c r="H44" i="271"/>
  <c r="L40" i="271"/>
  <c r="K30" i="271"/>
  <c r="J38" i="272"/>
  <c r="J31" i="272"/>
  <c r="L28" i="272"/>
  <c r="J27" i="272"/>
  <c r="E52" i="272"/>
  <c r="K19" i="272"/>
  <c r="K36" i="273"/>
  <c r="L25" i="273"/>
  <c r="J24" i="273"/>
  <c r="L21" i="273"/>
  <c r="J20" i="273"/>
  <c r="L50" i="274"/>
  <c r="J49" i="274"/>
  <c r="L34" i="274"/>
  <c r="J33" i="274"/>
  <c r="J24" i="274"/>
  <c r="K21" i="274"/>
  <c r="K50" i="275"/>
  <c r="J41" i="275"/>
  <c r="J33" i="275"/>
  <c r="J25" i="275"/>
  <c r="K16" i="275"/>
  <c r="L16" i="275"/>
  <c r="G48" i="288"/>
  <c r="G48" i="278"/>
  <c r="E46" i="288"/>
  <c r="E46" i="278"/>
  <c r="F45" i="288"/>
  <c r="I45" i="276"/>
  <c r="F45" i="278"/>
  <c r="F51" i="276"/>
  <c r="D39" i="288"/>
  <c r="H39" i="288" s="1"/>
  <c r="D39" i="278"/>
  <c r="E38" i="288"/>
  <c r="H38" i="276"/>
  <c r="E38" i="278"/>
  <c r="E44" i="276"/>
  <c r="F37" i="288"/>
  <c r="I37" i="288"/>
  <c r="F37" i="278"/>
  <c r="I37" i="276"/>
  <c r="I32" i="276"/>
  <c r="D31" i="288"/>
  <c r="H31" i="288" s="1"/>
  <c r="D31" i="278"/>
  <c r="E30" i="288"/>
  <c r="H30" i="276"/>
  <c r="J30" i="276" s="1"/>
  <c r="E30" i="278"/>
  <c r="K37" i="277"/>
  <c r="I29" i="277"/>
  <c r="J21" i="277"/>
  <c r="J16" i="277"/>
  <c r="J29" i="267"/>
  <c r="H44" i="268"/>
  <c r="J51" i="269"/>
  <c r="H29" i="269"/>
  <c r="H22" i="270"/>
  <c r="H51" i="271"/>
  <c r="J34" i="271"/>
  <c r="I29" i="271"/>
  <c r="J24" i="271"/>
  <c r="J29" i="271" s="1"/>
  <c r="L21" i="271"/>
  <c r="J18" i="271"/>
  <c r="L50" i="272"/>
  <c r="J47" i="272"/>
  <c r="J43" i="272"/>
  <c r="I44" i="272"/>
  <c r="L26" i="272"/>
  <c r="K25" i="272"/>
  <c r="J23" i="272"/>
  <c r="H29" i="272"/>
  <c r="H52" i="272" s="1"/>
  <c r="H22" i="272"/>
  <c r="I51" i="273"/>
  <c r="K42" i="273"/>
  <c r="J40" i="273"/>
  <c r="L23" i="273"/>
  <c r="F52" i="273"/>
  <c r="K18" i="273"/>
  <c r="J16" i="273"/>
  <c r="H22" i="273"/>
  <c r="H52" i="273" s="1"/>
  <c r="L48" i="274"/>
  <c r="K47" i="274"/>
  <c r="J45" i="274"/>
  <c r="H51" i="274"/>
  <c r="H44" i="274"/>
  <c r="H52" i="274" s="1"/>
  <c r="K31" i="274"/>
  <c r="J49" i="275"/>
  <c r="K47" i="275"/>
  <c r="I44" i="275"/>
  <c r="I29" i="275"/>
  <c r="L23" i="275"/>
  <c r="J29" i="275"/>
  <c r="J21" i="275"/>
  <c r="I22" i="275"/>
  <c r="E50" i="288"/>
  <c r="E50" i="278"/>
  <c r="F48" i="288"/>
  <c r="I48" i="288" s="1"/>
  <c r="F48" i="278"/>
  <c r="I48" i="278"/>
  <c r="I48" i="276"/>
  <c r="J48" i="276" s="1"/>
  <c r="H46" i="276"/>
  <c r="H46" i="288"/>
  <c r="J46" i="288" s="1"/>
  <c r="G36" i="288"/>
  <c r="I36" i="288" s="1"/>
  <c r="G36" i="278"/>
  <c r="J42" i="277"/>
  <c r="J28" i="277"/>
  <c r="J26" i="277"/>
  <c r="J25" i="277"/>
  <c r="G52" i="277"/>
  <c r="I22" i="274"/>
  <c r="K48" i="275"/>
  <c r="D52" i="275"/>
  <c r="K20" i="275"/>
  <c r="L20" i="275"/>
  <c r="D50" i="288"/>
  <c r="H50" i="288" s="1"/>
  <c r="D50" i="278"/>
  <c r="H50" i="278"/>
  <c r="F49" i="288"/>
  <c r="F49" i="278"/>
  <c r="J47" i="276"/>
  <c r="D47" i="288"/>
  <c r="H47" i="288" s="1"/>
  <c r="D47" i="278"/>
  <c r="D43" i="288"/>
  <c r="H43" i="288" s="1"/>
  <c r="J43" i="288" s="1"/>
  <c r="D43" i="278"/>
  <c r="E42" i="288"/>
  <c r="H42" i="276"/>
  <c r="E42" i="278"/>
  <c r="F41" i="288"/>
  <c r="I41" i="288" s="1"/>
  <c r="I41" i="276"/>
  <c r="F44" i="276"/>
  <c r="F52" i="276"/>
  <c r="F41" i="278"/>
  <c r="D35" i="288"/>
  <c r="H35" i="288"/>
  <c r="D35" i="278"/>
  <c r="E34" i="288"/>
  <c r="H34" i="276"/>
  <c r="J34" i="276"/>
  <c r="E34" i="278"/>
  <c r="F33" i="288"/>
  <c r="I33" i="288" s="1"/>
  <c r="I33" i="276"/>
  <c r="J33" i="276"/>
  <c r="F33" i="278"/>
  <c r="G28" i="288"/>
  <c r="G28" i="278"/>
  <c r="J46" i="277"/>
  <c r="K30" i="277"/>
  <c r="K20" i="277"/>
  <c r="K19" i="277"/>
  <c r="J17" i="277"/>
  <c r="J26" i="271"/>
  <c r="J22" i="271"/>
  <c r="L45" i="272"/>
  <c r="J51" i="272"/>
  <c r="J35" i="272"/>
  <c r="J48" i="273"/>
  <c r="J44" i="273"/>
  <c r="J32" i="273"/>
  <c r="J28" i="273"/>
  <c r="I29" i="273"/>
  <c r="J37" i="274"/>
  <c r="G52" i="274"/>
  <c r="J17" i="274"/>
  <c r="J45" i="275"/>
  <c r="H51" i="275"/>
  <c r="J38" i="275"/>
  <c r="H44" i="275"/>
  <c r="K36" i="275"/>
  <c r="K28" i="275"/>
  <c r="L28" i="275"/>
  <c r="G52" i="275"/>
  <c r="J17" i="275"/>
  <c r="D51" i="276"/>
  <c r="E49" i="288"/>
  <c r="E49" i="278"/>
  <c r="H49" i="276"/>
  <c r="G47" i="288"/>
  <c r="I47" i="288"/>
  <c r="G47" i="278"/>
  <c r="I47" i="276"/>
  <c r="G40" i="288"/>
  <c r="G40" i="278"/>
  <c r="G32" i="288"/>
  <c r="G32" i="278"/>
  <c r="I28" i="276"/>
  <c r="D27" i="288"/>
  <c r="H27" i="288" s="1"/>
  <c r="D27" i="278"/>
  <c r="J50" i="277"/>
  <c r="K36" i="277"/>
  <c r="K35" i="277"/>
  <c r="J34" i="277"/>
  <c r="K24" i="277"/>
  <c r="J23" i="277"/>
  <c r="H29" i="277"/>
  <c r="H49" i="288"/>
  <c r="H45" i="276"/>
  <c r="D51" i="288"/>
  <c r="H45" i="288"/>
  <c r="I43" i="288"/>
  <c r="H41" i="276"/>
  <c r="J41" i="276"/>
  <c r="H41" i="288"/>
  <c r="I40" i="276"/>
  <c r="I39" i="288"/>
  <c r="G44" i="288"/>
  <c r="H37" i="276"/>
  <c r="J37" i="276"/>
  <c r="D37" i="288"/>
  <c r="H37" i="288" s="1"/>
  <c r="J37" i="288" s="1"/>
  <c r="D37" i="278"/>
  <c r="I36" i="276"/>
  <c r="E36" i="288"/>
  <c r="H36" i="288"/>
  <c r="J36" i="288" s="1"/>
  <c r="E36" i="278"/>
  <c r="F35" i="288"/>
  <c r="I35" i="288"/>
  <c r="F35" i="278"/>
  <c r="G34" i="288"/>
  <c r="I34" i="288"/>
  <c r="G34" i="278"/>
  <c r="D33" i="288"/>
  <c r="D33" i="278"/>
  <c r="E32" i="288"/>
  <c r="H32" i="288"/>
  <c r="J32" i="288" s="1"/>
  <c r="E32" i="278"/>
  <c r="F31" i="288"/>
  <c r="F31" i="278"/>
  <c r="G30" i="288"/>
  <c r="I30" i="288" s="1"/>
  <c r="G30" i="278"/>
  <c r="D29" i="276"/>
  <c r="E28" i="288"/>
  <c r="H28" i="288" s="1"/>
  <c r="E28" i="278"/>
  <c r="F27" i="288"/>
  <c r="F27" i="278"/>
  <c r="G26" i="288"/>
  <c r="I26" i="288"/>
  <c r="G26" i="278"/>
  <c r="D25" i="288"/>
  <c r="D25" i="278"/>
  <c r="E24" i="288"/>
  <c r="H24" i="288" s="1"/>
  <c r="J24" i="288" s="1"/>
  <c r="E24" i="278"/>
  <c r="F23" i="288"/>
  <c r="F23" i="278"/>
  <c r="G22" i="276"/>
  <c r="D21" i="288"/>
  <c r="D21" i="278"/>
  <c r="E20" i="288"/>
  <c r="H20" i="288" s="1"/>
  <c r="E20" i="278"/>
  <c r="F19" i="288"/>
  <c r="F19" i="278"/>
  <c r="G18" i="288"/>
  <c r="G18" i="278"/>
  <c r="D17" i="288"/>
  <c r="D17" i="278"/>
  <c r="I16" i="276"/>
  <c r="E16" i="288"/>
  <c r="E16" i="278"/>
  <c r="I45" i="277"/>
  <c r="F44" i="277"/>
  <c r="H38" i="277"/>
  <c r="E29" i="277"/>
  <c r="H18" i="277"/>
  <c r="E37" i="278"/>
  <c r="G35" i="278"/>
  <c r="E26" i="278"/>
  <c r="F25" i="278"/>
  <c r="G24" i="278"/>
  <c r="D19" i="278"/>
  <c r="E18" i="278"/>
  <c r="F17" i="278"/>
  <c r="G16" i="278"/>
  <c r="H50" i="281"/>
  <c r="I48" i="281"/>
  <c r="I47" i="279"/>
  <c r="F46" i="281"/>
  <c r="I46" i="281"/>
  <c r="I46" i="279"/>
  <c r="D44" i="279"/>
  <c r="E43" i="281"/>
  <c r="H43" i="279"/>
  <c r="J43" i="279" s="1"/>
  <c r="F42" i="281"/>
  <c r="I42" i="281"/>
  <c r="I42" i="279"/>
  <c r="F38" i="281"/>
  <c r="I38" i="279"/>
  <c r="F44" i="279"/>
  <c r="J37" i="279"/>
  <c r="F34" i="281"/>
  <c r="I34" i="281" s="1"/>
  <c r="I34" i="279"/>
  <c r="F30" i="281"/>
  <c r="I30" i="281"/>
  <c r="J30" i="281" s="1"/>
  <c r="I30" i="279"/>
  <c r="J30" i="279" s="1"/>
  <c r="G22" i="281"/>
  <c r="K45" i="280"/>
  <c r="J25" i="280"/>
  <c r="E51" i="276"/>
  <c r="D44" i="276"/>
  <c r="I43" i="276"/>
  <c r="J43" i="276" s="1"/>
  <c r="I39" i="276"/>
  <c r="J39" i="276"/>
  <c r="I38" i="288"/>
  <c r="I35" i="276"/>
  <c r="J35" i="276"/>
  <c r="G29" i="276"/>
  <c r="I18" i="288"/>
  <c r="D46" i="278"/>
  <c r="H46" i="278" s="1"/>
  <c r="E45" i="278"/>
  <c r="G43" i="278"/>
  <c r="D42" i="278"/>
  <c r="H42" i="278" s="1"/>
  <c r="E41" i="278"/>
  <c r="F40" i="278"/>
  <c r="I40" i="278" s="1"/>
  <c r="G39" i="278"/>
  <c r="D38" i="278"/>
  <c r="E35" i="278"/>
  <c r="D32" i="278"/>
  <c r="H32" i="278" s="1"/>
  <c r="E31" i="278"/>
  <c r="F30" i="278"/>
  <c r="I30" i="278" s="1"/>
  <c r="D24" i="278"/>
  <c r="H24" i="278"/>
  <c r="E23" i="278"/>
  <c r="G21" i="278"/>
  <c r="D16" i="278"/>
  <c r="F51" i="279"/>
  <c r="I49" i="281"/>
  <c r="H43" i="281"/>
  <c r="G41" i="281"/>
  <c r="I41" i="281" s="1"/>
  <c r="I41" i="279"/>
  <c r="I40" i="281"/>
  <c r="G37" i="281"/>
  <c r="I37" i="279"/>
  <c r="I36" i="281"/>
  <c r="G33" i="281"/>
  <c r="I33" i="279"/>
  <c r="I32" i="281"/>
  <c r="K24" i="279"/>
  <c r="J50" i="280"/>
  <c r="K36" i="280"/>
  <c r="K31" i="280"/>
  <c r="H23" i="288"/>
  <c r="G50" i="278"/>
  <c r="D49" i="278"/>
  <c r="H49" i="278"/>
  <c r="E48" i="278"/>
  <c r="F47" i="278"/>
  <c r="I47" i="278"/>
  <c r="G46" i="278"/>
  <c r="D45" i="278"/>
  <c r="F43" i="278"/>
  <c r="G42" i="278"/>
  <c r="D41" i="278"/>
  <c r="H41" i="278" s="1"/>
  <c r="E40" i="278"/>
  <c r="F39" i="278"/>
  <c r="G38" i="278"/>
  <c r="G37" i="278"/>
  <c r="F36" i="278"/>
  <c r="I36" i="278"/>
  <c r="D23" i="278"/>
  <c r="F21" i="278"/>
  <c r="G20" i="278"/>
  <c r="F50" i="281"/>
  <c r="I50" i="281"/>
  <c r="I50" i="279"/>
  <c r="G45" i="281"/>
  <c r="I45" i="281" s="1"/>
  <c r="I51" i="281" s="1"/>
  <c r="G51" i="281"/>
  <c r="G51" i="279"/>
  <c r="D44" i="281"/>
  <c r="H38" i="281"/>
  <c r="I33" i="281"/>
  <c r="H23" i="281"/>
  <c r="K41" i="280"/>
  <c r="J40" i="280"/>
  <c r="I44" i="280"/>
  <c r="K33" i="280"/>
  <c r="E51" i="288"/>
  <c r="H42" i="288"/>
  <c r="J42" i="288" s="1"/>
  <c r="I40" i="288"/>
  <c r="J40" i="288"/>
  <c r="H38" i="288"/>
  <c r="D34" i="288"/>
  <c r="H34" i="288"/>
  <c r="D34" i="278"/>
  <c r="H34" i="278" s="1"/>
  <c r="E33" i="288"/>
  <c r="E33" i="278"/>
  <c r="F32" i="288"/>
  <c r="I32" i="288" s="1"/>
  <c r="F32" i="278"/>
  <c r="I32" i="278"/>
  <c r="G31" i="288"/>
  <c r="G31" i="278"/>
  <c r="D30" i="288"/>
  <c r="H30" i="288"/>
  <c r="D30" i="278"/>
  <c r="H30" i="278" s="1"/>
  <c r="J30" i="278"/>
  <c r="E29" i="276"/>
  <c r="F28" i="288"/>
  <c r="I28" i="288"/>
  <c r="F28" i="278"/>
  <c r="I28" i="278" s="1"/>
  <c r="G27" i="288"/>
  <c r="G27" i="278"/>
  <c r="H26" i="276"/>
  <c r="J26" i="276" s="1"/>
  <c r="D26" i="288"/>
  <c r="H26" i="288"/>
  <c r="D26" i="278"/>
  <c r="H26" i="278" s="1"/>
  <c r="I25" i="276"/>
  <c r="I29" i="276"/>
  <c r="E25" i="288"/>
  <c r="E25" i="278"/>
  <c r="F24" i="288"/>
  <c r="I24" i="288"/>
  <c r="F24" i="278"/>
  <c r="I24" i="278" s="1"/>
  <c r="G23" i="288"/>
  <c r="G29" i="288" s="1"/>
  <c r="G23" i="278"/>
  <c r="D22" i="276"/>
  <c r="D52" i="276"/>
  <c r="I21" i="276"/>
  <c r="J21" i="276" s="1"/>
  <c r="E21" i="288"/>
  <c r="E21" i="278"/>
  <c r="F20" i="288"/>
  <c r="I20" i="288" s="1"/>
  <c r="F20" i="278"/>
  <c r="G19" i="288"/>
  <c r="G19" i="278"/>
  <c r="H18" i="276"/>
  <c r="J18" i="276"/>
  <c r="D18" i="288"/>
  <c r="H18" i="288" s="1"/>
  <c r="J18" i="288" s="1"/>
  <c r="D18" i="278"/>
  <c r="H18" i="278"/>
  <c r="I17" i="276"/>
  <c r="J17" i="276"/>
  <c r="E17" i="288"/>
  <c r="E17" i="278"/>
  <c r="F16" i="288"/>
  <c r="F16" i="278"/>
  <c r="F29" i="277"/>
  <c r="F52" i="277" s="1"/>
  <c r="E22" i="277"/>
  <c r="F50" i="278"/>
  <c r="I50" i="278" s="1"/>
  <c r="G49" i="278"/>
  <c r="D48" i="278"/>
  <c r="H48" i="278" s="1"/>
  <c r="J48" i="278" s="1"/>
  <c r="K48" i="278" s="1"/>
  <c r="E47" i="278"/>
  <c r="F46" i="278"/>
  <c r="I46" i="278"/>
  <c r="G45" i="278"/>
  <c r="E43" i="278"/>
  <c r="F42" i="278"/>
  <c r="I42" i="278"/>
  <c r="G41" i="278"/>
  <c r="D40" i="278"/>
  <c r="H40" i="278"/>
  <c r="J40" i="278"/>
  <c r="E39" i="278"/>
  <c r="F38" i="278"/>
  <c r="D36" i="278"/>
  <c r="H36" i="278"/>
  <c r="J36" i="278" s="1"/>
  <c r="F34" i="278"/>
  <c r="I34" i="278"/>
  <c r="G33" i="278"/>
  <c r="D28" i="278"/>
  <c r="H28" i="278" s="1"/>
  <c r="J28" i="278" s="1"/>
  <c r="K28" i="278" s="1"/>
  <c r="E27" i="278"/>
  <c r="F26" i="278"/>
  <c r="I26" i="278" s="1"/>
  <c r="G25" i="278"/>
  <c r="D20" i="278"/>
  <c r="H20" i="278" s="1"/>
  <c r="E19" i="278"/>
  <c r="F18" i="278"/>
  <c r="I18" i="278"/>
  <c r="G17" i="278"/>
  <c r="H49" i="281"/>
  <c r="J49" i="281"/>
  <c r="E47" i="281"/>
  <c r="E51" i="281" s="1"/>
  <c r="H47" i="279"/>
  <c r="J47" i="279"/>
  <c r="F51" i="281"/>
  <c r="J40" i="281"/>
  <c r="E39" i="281"/>
  <c r="H39" i="281" s="1"/>
  <c r="H39" i="279"/>
  <c r="E44" i="279"/>
  <c r="J36" i="281"/>
  <c r="E35" i="281"/>
  <c r="H35" i="281"/>
  <c r="J35" i="281" s="1"/>
  <c r="H35" i="279"/>
  <c r="E31" i="281"/>
  <c r="H31" i="281" s="1"/>
  <c r="J31" i="281"/>
  <c r="H31" i="279"/>
  <c r="E27" i="281"/>
  <c r="H27" i="281"/>
  <c r="J27" i="281" s="1"/>
  <c r="H27" i="279"/>
  <c r="K25" i="281"/>
  <c r="K37" i="280"/>
  <c r="K32" i="280"/>
  <c r="K20" i="280"/>
  <c r="L20" i="280"/>
  <c r="H50" i="279"/>
  <c r="J50" i="279" s="1"/>
  <c r="K50" i="279" s="1"/>
  <c r="I49" i="279"/>
  <c r="H46" i="279"/>
  <c r="J46" i="279"/>
  <c r="I45" i="279"/>
  <c r="I51" i="279" s="1"/>
  <c r="H42" i="279"/>
  <c r="J42" i="279"/>
  <c r="E29" i="279"/>
  <c r="I28" i="281"/>
  <c r="H26" i="281"/>
  <c r="J26" i="281"/>
  <c r="I25" i="279"/>
  <c r="I24" i="281"/>
  <c r="J24" i="281" s="1"/>
  <c r="G29" i="281"/>
  <c r="D22" i="279"/>
  <c r="I21" i="279"/>
  <c r="J21" i="279" s="1"/>
  <c r="I20" i="281"/>
  <c r="H18" i="281"/>
  <c r="J18" i="281"/>
  <c r="I17" i="279"/>
  <c r="J17" i="279" s="1"/>
  <c r="I46" i="280"/>
  <c r="J46" i="280" s="1"/>
  <c r="G44" i="280"/>
  <c r="J42" i="280"/>
  <c r="K34" i="280"/>
  <c r="J26" i="280"/>
  <c r="J18" i="280"/>
  <c r="E22" i="280"/>
  <c r="H16" i="280"/>
  <c r="F29" i="281"/>
  <c r="J48" i="282"/>
  <c r="D48" i="284"/>
  <c r="H48" i="284"/>
  <c r="D51" i="282"/>
  <c r="E47" i="284"/>
  <c r="E51" i="284" s="1"/>
  <c r="H47" i="282"/>
  <c r="J47" i="282"/>
  <c r="F46" i="284"/>
  <c r="I46" i="282"/>
  <c r="G45" i="284"/>
  <c r="G51" i="284"/>
  <c r="G51" i="282"/>
  <c r="H41" i="281"/>
  <c r="J41" i="281" s="1"/>
  <c r="H37" i="281"/>
  <c r="I35" i="281"/>
  <c r="H33" i="281"/>
  <c r="J33" i="281"/>
  <c r="I31" i="281"/>
  <c r="D29" i="279"/>
  <c r="G22" i="279"/>
  <c r="F44" i="280"/>
  <c r="G29" i="280"/>
  <c r="E22" i="281"/>
  <c r="K42" i="283"/>
  <c r="H16" i="281"/>
  <c r="F29" i="280"/>
  <c r="I23" i="280"/>
  <c r="F50" i="284"/>
  <c r="I50" i="284" s="1"/>
  <c r="I50" i="282"/>
  <c r="E43" i="284"/>
  <c r="E44" i="284" s="1"/>
  <c r="E52" i="284" s="1"/>
  <c r="H43" i="282"/>
  <c r="K49" i="283"/>
  <c r="K46" i="283"/>
  <c r="K35" i="283"/>
  <c r="D51" i="279"/>
  <c r="G44" i="279"/>
  <c r="F29" i="279"/>
  <c r="F52" i="279" s="1"/>
  <c r="I26" i="279"/>
  <c r="J26" i="279" s="1"/>
  <c r="K26" i="279" s="1"/>
  <c r="H23" i="279"/>
  <c r="E22" i="279"/>
  <c r="H19" i="279"/>
  <c r="I18" i="279"/>
  <c r="E51" i="280"/>
  <c r="J30" i="280"/>
  <c r="E29" i="280"/>
  <c r="I27" i="280"/>
  <c r="J27" i="280"/>
  <c r="I19" i="280"/>
  <c r="F22" i="280"/>
  <c r="E51" i="282"/>
  <c r="H50" i="282"/>
  <c r="J50" i="282"/>
  <c r="H50" i="284"/>
  <c r="J50" i="284" s="1"/>
  <c r="I49" i="282"/>
  <c r="J49" i="282"/>
  <c r="I48" i="284"/>
  <c r="H46" i="282"/>
  <c r="J46" i="282" s="1"/>
  <c r="H46" i="284"/>
  <c r="I45" i="282"/>
  <c r="F44" i="282"/>
  <c r="H42" i="282"/>
  <c r="H42" i="284"/>
  <c r="J42" i="284" s="1"/>
  <c r="I41" i="282"/>
  <c r="I40" i="284"/>
  <c r="J40" i="284" s="1"/>
  <c r="K40" i="284" s="1"/>
  <c r="G44" i="284"/>
  <c r="I37" i="284"/>
  <c r="F36" i="284"/>
  <c r="I36" i="284"/>
  <c r="J36" i="284" s="1"/>
  <c r="I36" i="282"/>
  <c r="H34" i="282"/>
  <c r="H34" i="284"/>
  <c r="J34" i="284" s="1"/>
  <c r="I33" i="284"/>
  <c r="H31" i="284"/>
  <c r="F28" i="284"/>
  <c r="I28" i="284"/>
  <c r="I28" i="282"/>
  <c r="E27" i="284"/>
  <c r="H27" i="284"/>
  <c r="H26" i="282"/>
  <c r="H26" i="284"/>
  <c r="I25" i="284"/>
  <c r="D23" i="284"/>
  <c r="D29" i="282"/>
  <c r="E22" i="282"/>
  <c r="E52" i="282" s="1"/>
  <c r="F20" i="284"/>
  <c r="I20" i="284" s="1"/>
  <c r="I20" i="282"/>
  <c r="J20" i="282" s="1"/>
  <c r="K20" i="282" s="1"/>
  <c r="H18" i="282"/>
  <c r="H18" i="284"/>
  <c r="I17" i="284"/>
  <c r="G51" i="283"/>
  <c r="I33" i="283"/>
  <c r="J33" i="283"/>
  <c r="J24" i="283"/>
  <c r="J20" i="283"/>
  <c r="F51" i="282"/>
  <c r="I48" i="282"/>
  <c r="I47" i="284"/>
  <c r="H45" i="282"/>
  <c r="H45" i="284"/>
  <c r="D51" i="284"/>
  <c r="E44" i="282"/>
  <c r="I43" i="284"/>
  <c r="H41" i="282"/>
  <c r="J41" i="282" s="1"/>
  <c r="H41" i="284"/>
  <c r="I40" i="282"/>
  <c r="I39" i="284"/>
  <c r="F38" i="284"/>
  <c r="E37" i="284"/>
  <c r="H37" i="284" s="1"/>
  <c r="J37" i="284" s="1"/>
  <c r="K37" i="284" s="1"/>
  <c r="H37" i="282"/>
  <c r="H35" i="284"/>
  <c r="E33" i="284"/>
  <c r="H33" i="282"/>
  <c r="J33" i="282" s="1"/>
  <c r="G31" i="284"/>
  <c r="I31" i="284" s="1"/>
  <c r="I31" i="282"/>
  <c r="E25" i="284"/>
  <c r="H25" i="282"/>
  <c r="J25" i="282"/>
  <c r="G23" i="284"/>
  <c r="G29" i="284" s="1"/>
  <c r="I23" i="282"/>
  <c r="J23" i="282" s="1"/>
  <c r="G29" i="282"/>
  <c r="I21" i="284"/>
  <c r="H19" i="284"/>
  <c r="E17" i="284"/>
  <c r="H17" i="284" s="1"/>
  <c r="H17" i="282"/>
  <c r="D22" i="284"/>
  <c r="H16" i="284"/>
  <c r="F51" i="283"/>
  <c r="I45" i="283"/>
  <c r="I37" i="283"/>
  <c r="J37" i="283"/>
  <c r="J32" i="283"/>
  <c r="G29" i="283"/>
  <c r="J28" i="283"/>
  <c r="F22" i="283"/>
  <c r="G35" i="284"/>
  <c r="I35" i="284" s="1"/>
  <c r="J35" i="284" s="1"/>
  <c r="I35" i="282"/>
  <c r="G27" i="284"/>
  <c r="I27" i="284" s="1"/>
  <c r="I27" i="282"/>
  <c r="I23" i="284"/>
  <c r="E21" i="284"/>
  <c r="H21" i="282"/>
  <c r="J21" i="282" s="1"/>
  <c r="J20" i="284"/>
  <c r="G19" i="284"/>
  <c r="I19" i="284" s="1"/>
  <c r="I19" i="282"/>
  <c r="G16" i="284"/>
  <c r="G22" i="282"/>
  <c r="G52" i="282" s="1"/>
  <c r="F44" i="283"/>
  <c r="K34" i="283"/>
  <c r="I29" i="283"/>
  <c r="K21" i="283"/>
  <c r="J17" i="283"/>
  <c r="I49" i="284"/>
  <c r="J49" i="284" s="1"/>
  <c r="H47" i="284"/>
  <c r="J47" i="284"/>
  <c r="I45" i="284"/>
  <c r="G44" i="282"/>
  <c r="I42" i="282"/>
  <c r="I41" i="284"/>
  <c r="H39" i="282"/>
  <c r="J39" i="282"/>
  <c r="H39" i="284"/>
  <c r="J39" i="284"/>
  <c r="H38" i="282"/>
  <c r="H38" i="284"/>
  <c r="D44" i="284"/>
  <c r="F32" i="284"/>
  <c r="I32" i="284"/>
  <c r="J32" i="284" s="1"/>
  <c r="I32" i="282"/>
  <c r="J32" i="282" s="1"/>
  <c r="K32" i="282" s="1"/>
  <c r="H30" i="282"/>
  <c r="H30" i="284"/>
  <c r="J30" i="284"/>
  <c r="F24" i="284"/>
  <c r="I24" i="282"/>
  <c r="E29" i="284"/>
  <c r="F16" i="284"/>
  <c r="F22" i="282"/>
  <c r="I16" i="282"/>
  <c r="E44" i="283"/>
  <c r="H38" i="283"/>
  <c r="H33" i="284"/>
  <c r="H25" i="284"/>
  <c r="J25" i="284" s="1"/>
  <c r="K25" i="284" s="1"/>
  <c r="H21" i="284"/>
  <c r="J21" i="284" s="1"/>
  <c r="H18" i="283"/>
  <c r="J18" i="283" s="1"/>
  <c r="I17" i="283"/>
  <c r="F50" i="287"/>
  <c r="I50" i="287"/>
  <c r="I50" i="285"/>
  <c r="H48" i="285"/>
  <c r="J48" i="285"/>
  <c r="H48" i="287"/>
  <c r="D45" i="287"/>
  <c r="D51" i="285"/>
  <c r="E44" i="285"/>
  <c r="F42" i="287"/>
  <c r="I42" i="287"/>
  <c r="I42" i="285"/>
  <c r="J42" i="285"/>
  <c r="H40" i="285"/>
  <c r="J40" i="285"/>
  <c r="H40" i="287"/>
  <c r="J40" i="287"/>
  <c r="E35" i="287"/>
  <c r="H35" i="285"/>
  <c r="J35" i="285"/>
  <c r="G33" i="287"/>
  <c r="I33" i="287" s="1"/>
  <c r="J33" i="287" s="1"/>
  <c r="K33" i="287" s="1"/>
  <c r="I33" i="285"/>
  <c r="I31" i="285"/>
  <c r="D29" i="285"/>
  <c r="E27" i="287"/>
  <c r="H27" i="285"/>
  <c r="G25" i="287"/>
  <c r="I25" i="285"/>
  <c r="I29" i="285" s="1"/>
  <c r="G21" i="287"/>
  <c r="I21" i="287" s="1"/>
  <c r="J21" i="287" s="1"/>
  <c r="K21" i="287" s="1"/>
  <c r="I21" i="285"/>
  <c r="G17" i="287"/>
  <c r="G22" i="287" s="1"/>
  <c r="K37" i="286"/>
  <c r="K33" i="286"/>
  <c r="E47" i="287"/>
  <c r="H47" i="285"/>
  <c r="J47" i="285" s="1"/>
  <c r="G45" i="287"/>
  <c r="I45" i="285"/>
  <c r="J45" i="285"/>
  <c r="G51" i="285"/>
  <c r="D44" i="285"/>
  <c r="E39" i="287"/>
  <c r="H39" i="285"/>
  <c r="G37" i="287"/>
  <c r="I37" i="287" s="1"/>
  <c r="I37" i="285"/>
  <c r="J37" i="285" s="1"/>
  <c r="K37" i="285" s="1"/>
  <c r="I35" i="285"/>
  <c r="F30" i="287"/>
  <c r="I30" i="287" s="1"/>
  <c r="I30" i="285"/>
  <c r="J30" i="285" s="1"/>
  <c r="I27" i="285"/>
  <c r="G49" i="287"/>
  <c r="I49" i="285"/>
  <c r="J49" i="285" s="1"/>
  <c r="K49" i="285" s="1"/>
  <c r="E43" i="287"/>
  <c r="H43" i="285"/>
  <c r="G41" i="287"/>
  <c r="I41" i="285"/>
  <c r="J41" i="285" s="1"/>
  <c r="G38" i="287"/>
  <c r="G44" i="285"/>
  <c r="F34" i="287"/>
  <c r="I34" i="287"/>
  <c r="I34" i="285"/>
  <c r="J34" i="285" s="1"/>
  <c r="K34" i="285" s="1"/>
  <c r="F26" i="287"/>
  <c r="I26" i="287"/>
  <c r="I26" i="285"/>
  <c r="J26" i="285" s="1"/>
  <c r="K26" i="285" s="1"/>
  <c r="F23" i="287"/>
  <c r="F29" i="285"/>
  <c r="F52" i="285"/>
  <c r="H16" i="287"/>
  <c r="K50" i="286"/>
  <c r="J45" i="286"/>
  <c r="I51" i="286"/>
  <c r="K41" i="286"/>
  <c r="L41" i="286"/>
  <c r="K34" i="286"/>
  <c r="F46" i="287"/>
  <c r="I46" i="287" s="1"/>
  <c r="I46" i="285"/>
  <c r="J46" i="285"/>
  <c r="F38" i="287"/>
  <c r="F44" i="285"/>
  <c r="I38" i="285"/>
  <c r="E31" i="287"/>
  <c r="H31" i="285"/>
  <c r="J31" i="285" s="1"/>
  <c r="J25" i="285"/>
  <c r="E23" i="287"/>
  <c r="H23" i="287" s="1"/>
  <c r="E29" i="285"/>
  <c r="H23" i="285"/>
  <c r="E19" i="287"/>
  <c r="H19" i="285"/>
  <c r="J19" i="285" s="1"/>
  <c r="K19" i="285" s="1"/>
  <c r="F18" i="287"/>
  <c r="I18" i="287"/>
  <c r="I18" i="285"/>
  <c r="K32" i="286"/>
  <c r="K25" i="286"/>
  <c r="L25" i="286"/>
  <c r="F49" i="287"/>
  <c r="I49" i="287" s="1"/>
  <c r="D47" i="287"/>
  <c r="H47" i="287"/>
  <c r="F45" i="287"/>
  <c r="D43" i="287"/>
  <c r="H43" i="287"/>
  <c r="J43" i="287" s="1"/>
  <c r="K43" i="287" s="1"/>
  <c r="F41" i="287"/>
  <c r="I41" i="287"/>
  <c r="D39" i="287"/>
  <c r="H39" i="287" s="1"/>
  <c r="G36" i="287"/>
  <c r="H35" i="287"/>
  <c r="E34" i="287"/>
  <c r="H34" i="287"/>
  <c r="J34" i="287"/>
  <c r="G32" i="287"/>
  <c r="D31" i="287"/>
  <c r="H31" i="287"/>
  <c r="J31" i="287"/>
  <c r="E30" i="287"/>
  <c r="D27" i="287"/>
  <c r="E26" i="287"/>
  <c r="F25" i="287"/>
  <c r="I25" i="287" s="1"/>
  <c r="J25" i="287" s="1"/>
  <c r="K25" i="287" s="1"/>
  <c r="G24" i="287"/>
  <c r="I24" i="287"/>
  <c r="J24" i="287" s="1"/>
  <c r="K24" i="287" s="1"/>
  <c r="E22" i="285"/>
  <c r="G20" i="287"/>
  <c r="I20" i="287" s="1"/>
  <c r="J20" i="287" s="1"/>
  <c r="K20" i="287" s="1"/>
  <c r="D19" i="287"/>
  <c r="H19" i="287" s="1"/>
  <c r="J19" i="287" s="1"/>
  <c r="K19" i="287" s="1"/>
  <c r="E18" i="287"/>
  <c r="E22" i="287" s="1"/>
  <c r="F17" i="287"/>
  <c r="I17" i="287"/>
  <c r="J17" i="287" s="1"/>
  <c r="E51" i="286"/>
  <c r="E52" i="286"/>
  <c r="F44" i="286"/>
  <c r="E44" i="286"/>
  <c r="I36" i="286"/>
  <c r="J36" i="286"/>
  <c r="K36" i="286" s="1"/>
  <c r="I24" i="286"/>
  <c r="J24" i="286" s="1"/>
  <c r="J23" i="286"/>
  <c r="D29" i="286"/>
  <c r="G22" i="286"/>
  <c r="G52" i="286"/>
  <c r="J50" i="287"/>
  <c r="E49" i="287"/>
  <c r="H49" i="287" s="1"/>
  <c r="J49" i="287" s="1"/>
  <c r="K49" i="287" s="1"/>
  <c r="F48" i="287"/>
  <c r="I48" i="287"/>
  <c r="D46" i="287"/>
  <c r="H46" i="287" s="1"/>
  <c r="J46" i="287" s="1"/>
  <c r="K46" i="287" s="1"/>
  <c r="E45" i="287"/>
  <c r="E51" i="287"/>
  <c r="D42" i="287"/>
  <c r="H42" i="287" s="1"/>
  <c r="J42" i="287" s="1"/>
  <c r="K42" i="287" s="1"/>
  <c r="E41" i="287"/>
  <c r="H41" i="287" s="1"/>
  <c r="J41" i="287" s="1"/>
  <c r="G39" i="287"/>
  <c r="I39" i="287" s="1"/>
  <c r="H38" i="287"/>
  <c r="E37" i="287"/>
  <c r="H37" i="287" s="1"/>
  <c r="G35" i="287"/>
  <c r="I35" i="287" s="1"/>
  <c r="J35" i="287" s="1"/>
  <c r="F32" i="287"/>
  <c r="I32" i="287"/>
  <c r="J32" i="287" s="1"/>
  <c r="K32" i="287" s="1"/>
  <c r="H26" i="287"/>
  <c r="J26" i="287" s="1"/>
  <c r="D22" i="285"/>
  <c r="D52" i="285" s="1"/>
  <c r="H18" i="285"/>
  <c r="J18" i="285" s="1"/>
  <c r="K18" i="285" s="1"/>
  <c r="I17" i="285"/>
  <c r="I40" i="286"/>
  <c r="J40" i="286"/>
  <c r="K40" i="286" s="1"/>
  <c r="H38" i="286"/>
  <c r="D44" i="286"/>
  <c r="J35" i="286"/>
  <c r="I29" i="286"/>
  <c r="J17" i="286"/>
  <c r="F22" i="286"/>
  <c r="F52" i="286" s="1"/>
  <c r="F51" i="286"/>
  <c r="J39" i="286"/>
  <c r="J27" i="286"/>
  <c r="H26" i="286"/>
  <c r="H29" i="286" s="1"/>
  <c r="J26" i="286"/>
  <c r="E29" i="286"/>
  <c r="K30" i="286"/>
  <c r="H18" i="286"/>
  <c r="J18" i="286" s="1"/>
  <c r="I16" i="286"/>
  <c r="G29" i="286"/>
  <c r="I11" i="261"/>
  <c r="I12" i="261"/>
  <c r="I13" i="261"/>
  <c r="I14" i="261"/>
  <c r="E15" i="261"/>
  <c r="F15" i="261"/>
  <c r="G15" i="261"/>
  <c r="H15" i="261"/>
  <c r="I16" i="261"/>
  <c r="I17" i="261"/>
  <c r="I18" i="261"/>
  <c r="I19" i="261"/>
  <c r="E20" i="261"/>
  <c r="G20" i="261"/>
  <c r="H20" i="261"/>
  <c r="I21" i="261"/>
  <c r="I22" i="261"/>
  <c r="I23" i="261"/>
  <c r="I24" i="261"/>
  <c r="E25" i="261"/>
  <c r="F25" i="261"/>
  <c r="G25" i="261"/>
  <c r="H25" i="261"/>
  <c r="I26" i="261"/>
  <c r="I27" i="261"/>
  <c r="I28" i="261"/>
  <c r="I29" i="261"/>
  <c r="E30" i="261"/>
  <c r="F30" i="261"/>
  <c r="G30" i="261"/>
  <c r="E31" i="261"/>
  <c r="E35" i="261" s="1"/>
  <c r="F31" i="261"/>
  <c r="G31" i="261"/>
  <c r="H31" i="261"/>
  <c r="E32" i="261"/>
  <c r="I32" i="261" s="1"/>
  <c r="F32" i="261"/>
  <c r="G32" i="261"/>
  <c r="H32" i="261"/>
  <c r="H35" i="261" s="1"/>
  <c r="E33" i="261"/>
  <c r="F33" i="261"/>
  <c r="G33" i="261"/>
  <c r="I33" i="261" s="1"/>
  <c r="H33" i="261"/>
  <c r="E34" i="261"/>
  <c r="F34" i="261"/>
  <c r="I34" i="261"/>
  <c r="G34" i="261"/>
  <c r="H34" i="261"/>
  <c r="K34" i="287"/>
  <c r="K21" i="279"/>
  <c r="K35" i="281"/>
  <c r="K39" i="276"/>
  <c r="K17" i="279"/>
  <c r="K31" i="281"/>
  <c r="K17" i="276"/>
  <c r="K40" i="288"/>
  <c r="K35" i="276"/>
  <c r="K43" i="276"/>
  <c r="K32" i="288"/>
  <c r="K36" i="288"/>
  <c r="K29" i="271"/>
  <c r="K32" i="284"/>
  <c r="K45" i="285"/>
  <c r="K49" i="284"/>
  <c r="K27" i="281"/>
  <c r="K24" i="288"/>
  <c r="K33" i="276"/>
  <c r="K21" i="276"/>
  <c r="K31" i="287"/>
  <c r="K25" i="285"/>
  <c r="K46" i="285"/>
  <c r="K39" i="286"/>
  <c r="K26" i="286"/>
  <c r="H27" i="287"/>
  <c r="J27" i="287" s="1"/>
  <c r="E29" i="287"/>
  <c r="D22" i="287"/>
  <c r="H44" i="285"/>
  <c r="J39" i="285"/>
  <c r="J27" i="285"/>
  <c r="K40" i="287"/>
  <c r="J38" i="283"/>
  <c r="I16" i="284"/>
  <c r="F22" i="284"/>
  <c r="I24" i="284"/>
  <c r="J24" i="284" s="1"/>
  <c r="F29" i="284"/>
  <c r="J38" i="284"/>
  <c r="K36" i="284"/>
  <c r="K28" i="283"/>
  <c r="I51" i="283"/>
  <c r="J19" i="284"/>
  <c r="F44" i="284"/>
  <c r="I38" i="284"/>
  <c r="I44" i="284" s="1"/>
  <c r="K41" i="282"/>
  <c r="J45" i="284"/>
  <c r="H51" i="284"/>
  <c r="K20" i="283"/>
  <c r="K33" i="283"/>
  <c r="D29" i="284"/>
  <c r="D52" i="284" s="1"/>
  <c r="H23" i="284"/>
  <c r="K34" i="284"/>
  <c r="K42" i="284"/>
  <c r="I51" i="282"/>
  <c r="K49" i="282"/>
  <c r="J19" i="279"/>
  <c r="K24" i="281"/>
  <c r="H22" i="280"/>
  <c r="J16" i="280"/>
  <c r="K36" i="281"/>
  <c r="K47" i="279"/>
  <c r="K18" i="276"/>
  <c r="J26" i="278"/>
  <c r="K30" i="278"/>
  <c r="J34" i="278"/>
  <c r="J38" i="288"/>
  <c r="H44" i="288"/>
  <c r="K30" i="281"/>
  <c r="D29" i="278"/>
  <c r="H23" i="278"/>
  <c r="I39" i="278"/>
  <c r="I43" i="278"/>
  <c r="G22" i="288"/>
  <c r="J24" i="278"/>
  <c r="J46" i="278"/>
  <c r="I44" i="288"/>
  <c r="I44" i="279"/>
  <c r="H47" i="281"/>
  <c r="J47" i="281" s="1"/>
  <c r="J50" i="281"/>
  <c r="H19" i="278"/>
  <c r="J19" i="278" s="1"/>
  <c r="H17" i="278"/>
  <c r="I19" i="278"/>
  <c r="H21" i="278"/>
  <c r="I23" i="288"/>
  <c r="F29" i="288"/>
  <c r="H25" i="288"/>
  <c r="I27" i="288"/>
  <c r="I31" i="288"/>
  <c r="H33" i="288"/>
  <c r="J33" i="288"/>
  <c r="H37" i="278"/>
  <c r="K23" i="277"/>
  <c r="K50" i="277"/>
  <c r="J25" i="276"/>
  <c r="K17" i="275"/>
  <c r="L17" i="275"/>
  <c r="K17" i="274"/>
  <c r="L17" i="274"/>
  <c r="K28" i="273"/>
  <c r="K48" i="273"/>
  <c r="L48" i="273"/>
  <c r="K17" i="277"/>
  <c r="K46" i="277"/>
  <c r="J35" i="288"/>
  <c r="H47" i="278"/>
  <c r="J47" i="278"/>
  <c r="K42" i="277"/>
  <c r="K48" i="276"/>
  <c r="K49" i="275"/>
  <c r="L49" i="275"/>
  <c r="K47" i="272"/>
  <c r="L47" i="272"/>
  <c r="K51" i="269"/>
  <c r="K30" i="276"/>
  <c r="H39" i="278"/>
  <c r="F51" i="278"/>
  <c r="I45" i="278"/>
  <c r="K24" i="274"/>
  <c r="L24" i="274"/>
  <c r="K51" i="270"/>
  <c r="K26" i="267"/>
  <c r="K45" i="267"/>
  <c r="L45" i="267"/>
  <c r="K40" i="266"/>
  <c r="L40" i="266"/>
  <c r="K31" i="264"/>
  <c r="K23" i="268"/>
  <c r="J29" i="268"/>
  <c r="L23" i="268"/>
  <c r="K27" i="264"/>
  <c r="J16" i="286"/>
  <c r="I22" i="286"/>
  <c r="K23" i="286"/>
  <c r="K27" i="286"/>
  <c r="K17" i="286"/>
  <c r="L17" i="286"/>
  <c r="J38" i="286"/>
  <c r="H44" i="286"/>
  <c r="K50" i="287"/>
  <c r="F51" i="287"/>
  <c r="I45" i="287"/>
  <c r="K31" i="285"/>
  <c r="I38" i="287"/>
  <c r="I44" i="287" s="1"/>
  <c r="F44" i="287"/>
  <c r="K45" i="286"/>
  <c r="K40" i="285"/>
  <c r="J48" i="287"/>
  <c r="J38" i="282"/>
  <c r="J45" i="282"/>
  <c r="H51" i="282"/>
  <c r="K24" i="283"/>
  <c r="J31" i="284"/>
  <c r="J42" i="282"/>
  <c r="K50" i="284"/>
  <c r="K30" i="280"/>
  <c r="J48" i="284"/>
  <c r="E52" i="280"/>
  <c r="D52" i="279"/>
  <c r="K42" i="279"/>
  <c r="K40" i="281"/>
  <c r="K40" i="278"/>
  <c r="G51" i="278"/>
  <c r="I16" i="278"/>
  <c r="F22" i="278"/>
  <c r="J26" i="288"/>
  <c r="J30" i="288"/>
  <c r="J34" i="288"/>
  <c r="J23" i="281"/>
  <c r="H45" i="278"/>
  <c r="D51" i="278"/>
  <c r="E29" i="281"/>
  <c r="E44" i="281"/>
  <c r="D22" i="278"/>
  <c r="D52" i="278" s="1"/>
  <c r="H16" i="278"/>
  <c r="D44" i="278"/>
  <c r="H38" i="278"/>
  <c r="J42" i="278"/>
  <c r="J20" i="288"/>
  <c r="I38" i="281"/>
  <c r="G22" i="278"/>
  <c r="J38" i="277"/>
  <c r="H44" i="277"/>
  <c r="E22" i="278"/>
  <c r="E52" i="278" s="1"/>
  <c r="H17" i="288"/>
  <c r="J17" i="288"/>
  <c r="I19" i="288"/>
  <c r="J19" i="288" s="1"/>
  <c r="H21" i="288"/>
  <c r="J21" i="288"/>
  <c r="K37" i="288"/>
  <c r="K34" i="277"/>
  <c r="H27" i="278"/>
  <c r="K38" i="275"/>
  <c r="L38" i="275"/>
  <c r="J44" i="275"/>
  <c r="K32" i="273"/>
  <c r="K22" i="271"/>
  <c r="I33" i="278"/>
  <c r="K34" i="276"/>
  <c r="H43" i="278"/>
  <c r="J43" i="278"/>
  <c r="J47" i="288"/>
  <c r="J50" i="278"/>
  <c r="K25" i="277"/>
  <c r="K28" i="277"/>
  <c r="I52" i="275"/>
  <c r="K45" i="274"/>
  <c r="L45" i="274"/>
  <c r="J51" i="274"/>
  <c r="K24" i="271"/>
  <c r="K22" i="268"/>
  <c r="E44" i="278"/>
  <c r="J39" i="288"/>
  <c r="K33" i="275"/>
  <c r="L33" i="275"/>
  <c r="K49" i="274"/>
  <c r="L49" i="274"/>
  <c r="K24" i="273"/>
  <c r="J29" i="273"/>
  <c r="K27" i="272"/>
  <c r="L27" i="272"/>
  <c r="K17" i="270"/>
  <c r="L17" i="270"/>
  <c r="K29" i="270"/>
  <c r="K41" i="270"/>
  <c r="L41" i="270"/>
  <c r="L18" i="268"/>
  <c r="K18" i="268"/>
  <c r="K38" i="267"/>
  <c r="J44" i="267"/>
  <c r="K48" i="266"/>
  <c r="L48" i="266"/>
  <c r="K27" i="265"/>
  <c r="K29" i="269"/>
  <c r="K45" i="266"/>
  <c r="K31" i="269"/>
  <c r="K39" i="269"/>
  <c r="K19" i="268"/>
  <c r="L19" i="268"/>
  <c r="K27" i="266"/>
  <c r="L27" i="266"/>
  <c r="K19" i="269"/>
  <c r="J22" i="269"/>
  <c r="L17" i="267"/>
  <c r="K17" i="267"/>
  <c r="K16" i="266"/>
  <c r="J22" i="266"/>
  <c r="L16" i="266"/>
  <c r="K28" i="266"/>
  <c r="L28" i="266"/>
  <c r="I44" i="286"/>
  <c r="I52" i="286"/>
  <c r="K30" i="285"/>
  <c r="K42" i="285"/>
  <c r="D51" i="287"/>
  <c r="H45" i="287"/>
  <c r="K18" i="283"/>
  <c r="K21" i="284"/>
  <c r="J16" i="282"/>
  <c r="K30" i="284"/>
  <c r="K39" i="284"/>
  <c r="K47" i="284"/>
  <c r="K17" i="283"/>
  <c r="K20" i="284"/>
  <c r="K32" i="283"/>
  <c r="J17" i="282"/>
  <c r="K33" i="282"/>
  <c r="K23" i="282"/>
  <c r="K46" i="282"/>
  <c r="K50" i="282"/>
  <c r="J19" i="280"/>
  <c r="J23" i="280"/>
  <c r="I29" i="280"/>
  <c r="K33" i="281"/>
  <c r="K41" i="281"/>
  <c r="K47" i="282"/>
  <c r="K48" i="282"/>
  <c r="K18" i="280"/>
  <c r="L18" i="280"/>
  <c r="K42" i="280"/>
  <c r="K18" i="281"/>
  <c r="K26" i="281"/>
  <c r="K49" i="281"/>
  <c r="K36" i="278"/>
  <c r="F22" i="288"/>
  <c r="I16" i="288"/>
  <c r="K26" i="276"/>
  <c r="K42" i="288"/>
  <c r="K46" i="280"/>
  <c r="K50" i="280"/>
  <c r="J45" i="279"/>
  <c r="K25" i="280"/>
  <c r="K37" i="279"/>
  <c r="K43" i="279"/>
  <c r="I17" i="278"/>
  <c r="I25" i="278"/>
  <c r="E22" i="288"/>
  <c r="K37" i="276"/>
  <c r="J27" i="288"/>
  <c r="K37" i="274"/>
  <c r="K44" i="273"/>
  <c r="K35" i="272"/>
  <c r="I41" i="278"/>
  <c r="J41" i="278"/>
  <c r="K43" i="288"/>
  <c r="K47" i="276"/>
  <c r="K26" i="277"/>
  <c r="K46" i="288"/>
  <c r="K21" i="275"/>
  <c r="K16" i="273"/>
  <c r="J22" i="273"/>
  <c r="K23" i="272"/>
  <c r="L23" i="272"/>
  <c r="J29" i="272"/>
  <c r="K16" i="277"/>
  <c r="H31" i="278"/>
  <c r="I37" i="278"/>
  <c r="J38" i="276"/>
  <c r="I45" i="288"/>
  <c r="F51" i="288"/>
  <c r="K33" i="274"/>
  <c r="L33" i="274"/>
  <c r="J51" i="273"/>
  <c r="J52" i="273" s="1"/>
  <c r="L28" i="273" s="1"/>
  <c r="K38" i="272"/>
  <c r="K31" i="265"/>
  <c r="K44" i="268"/>
  <c r="K51" i="268"/>
  <c r="K16" i="265"/>
  <c r="J22" i="265"/>
  <c r="K23" i="265"/>
  <c r="J29" i="265"/>
  <c r="K41" i="267"/>
  <c r="L41" i="267"/>
  <c r="K47" i="265"/>
  <c r="J17" i="285"/>
  <c r="J23" i="285"/>
  <c r="H29" i="285"/>
  <c r="I51" i="285"/>
  <c r="K48" i="285"/>
  <c r="L48" i="285"/>
  <c r="K35" i="286"/>
  <c r="J38" i="285"/>
  <c r="F29" i="287"/>
  <c r="G44" i="287"/>
  <c r="L41" i="285"/>
  <c r="K41" i="285"/>
  <c r="K35" i="285"/>
  <c r="H22" i="283"/>
  <c r="F52" i="282"/>
  <c r="K39" i="282"/>
  <c r="G22" i="284"/>
  <c r="G52" i="284" s="1"/>
  <c r="K21" i="282"/>
  <c r="K37" i="283"/>
  <c r="J16" i="284"/>
  <c r="E22" i="284"/>
  <c r="K25" i="282"/>
  <c r="J41" i="284"/>
  <c r="K27" i="280"/>
  <c r="I22" i="280"/>
  <c r="K26" i="280"/>
  <c r="K46" i="279"/>
  <c r="J25" i="279"/>
  <c r="J39" i="279"/>
  <c r="F44" i="278"/>
  <c r="I38" i="278"/>
  <c r="I44" i="278" s="1"/>
  <c r="K18" i="288"/>
  <c r="I20" i="278"/>
  <c r="J20" i="278" s="1"/>
  <c r="K40" i="280"/>
  <c r="I21" i="278"/>
  <c r="G44" i="278"/>
  <c r="H29" i="288"/>
  <c r="E29" i="278"/>
  <c r="J32" i="278"/>
  <c r="E51" i="278"/>
  <c r="H16" i="288"/>
  <c r="K30" i="279"/>
  <c r="H22" i="277"/>
  <c r="I51" i="277"/>
  <c r="J16" i="276"/>
  <c r="I22" i="276"/>
  <c r="I23" i="278"/>
  <c r="I29" i="278"/>
  <c r="F29" i="278"/>
  <c r="F52" i="278" s="1"/>
  <c r="H25" i="278"/>
  <c r="I27" i="278"/>
  <c r="I31" i="278"/>
  <c r="H33" i="278"/>
  <c r="J33" i="278" s="1"/>
  <c r="I35" i="278"/>
  <c r="K41" i="276"/>
  <c r="J45" i="276"/>
  <c r="H51" i="276"/>
  <c r="K45" i="275"/>
  <c r="J51" i="275"/>
  <c r="L45" i="275"/>
  <c r="I52" i="273"/>
  <c r="K51" i="272"/>
  <c r="K26" i="271"/>
  <c r="H35" i="278"/>
  <c r="J35" i="278" s="1"/>
  <c r="I49" i="278"/>
  <c r="J49" i="278" s="1"/>
  <c r="K29" i="275"/>
  <c r="K40" i="273"/>
  <c r="L40" i="273"/>
  <c r="K43" i="272"/>
  <c r="K18" i="271"/>
  <c r="K34" i="271"/>
  <c r="K21" i="277"/>
  <c r="J31" i="288"/>
  <c r="E44" i="288"/>
  <c r="K25" i="275"/>
  <c r="L25" i="275"/>
  <c r="K41" i="275"/>
  <c r="L41" i="275"/>
  <c r="K20" i="273"/>
  <c r="K31" i="272"/>
  <c r="K32" i="266"/>
  <c r="K39" i="265"/>
  <c r="L23" i="264"/>
  <c r="K23" i="264"/>
  <c r="J22" i="274"/>
  <c r="K35" i="269"/>
  <c r="K43" i="269"/>
  <c r="L46" i="268"/>
  <c r="K46" i="268"/>
  <c r="K22" i="267"/>
  <c r="J22" i="270"/>
  <c r="J52" i="270" s="1"/>
  <c r="L51" i="270" s="1"/>
  <c r="K48" i="269"/>
  <c r="L26" i="268"/>
  <c r="K26" i="268"/>
  <c r="L21" i="267"/>
  <c r="K21" i="267"/>
  <c r="K17" i="263"/>
  <c r="F35" i="261"/>
  <c r="H133" i="252"/>
  <c r="G133" i="252"/>
  <c r="F133" i="252"/>
  <c r="E133" i="252"/>
  <c r="J132" i="252"/>
  <c r="I132" i="252"/>
  <c r="K132" i="252" s="1"/>
  <c r="J131" i="252"/>
  <c r="I131" i="252"/>
  <c r="J130" i="252"/>
  <c r="I130" i="252"/>
  <c r="K130" i="252" s="1"/>
  <c r="J129" i="252"/>
  <c r="I129" i="252"/>
  <c r="K129" i="252" s="1"/>
  <c r="J128" i="252"/>
  <c r="I128" i="252"/>
  <c r="J127" i="252"/>
  <c r="I127" i="252"/>
  <c r="J126" i="252"/>
  <c r="I126" i="252"/>
  <c r="J125" i="252"/>
  <c r="K125" i="252"/>
  <c r="I125" i="252"/>
  <c r="J124" i="252"/>
  <c r="I124" i="252"/>
  <c r="K124" i="252" s="1"/>
  <c r="J123" i="252"/>
  <c r="I123" i="252"/>
  <c r="K123" i="252"/>
  <c r="J122" i="252"/>
  <c r="I122" i="252"/>
  <c r="K122" i="252" s="1"/>
  <c r="J121" i="252"/>
  <c r="I121" i="252"/>
  <c r="I133" i="252" s="1"/>
  <c r="H117" i="252"/>
  <c r="G117" i="252"/>
  <c r="F117" i="252"/>
  <c r="E117" i="252"/>
  <c r="J116" i="252"/>
  <c r="I116" i="252"/>
  <c r="K116" i="252"/>
  <c r="J115" i="252"/>
  <c r="I115" i="252"/>
  <c r="K115" i="252"/>
  <c r="J114" i="252"/>
  <c r="I114" i="252"/>
  <c r="J113" i="252"/>
  <c r="I113" i="252"/>
  <c r="K113" i="252"/>
  <c r="L113" i="252" s="1"/>
  <c r="J112" i="252"/>
  <c r="I112" i="252"/>
  <c r="J111" i="252"/>
  <c r="I111" i="252"/>
  <c r="K111" i="252" s="1"/>
  <c r="J110" i="252"/>
  <c r="K110" i="252"/>
  <c r="I110" i="252"/>
  <c r="J109" i="252"/>
  <c r="I109" i="252"/>
  <c r="K109" i="252" s="1"/>
  <c r="J108" i="252"/>
  <c r="I108" i="252"/>
  <c r="K108" i="252"/>
  <c r="J107" i="252"/>
  <c r="I107" i="252"/>
  <c r="J106" i="252"/>
  <c r="I106" i="252"/>
  <c r="K105" i="252"/>
  <c r="J105" i="252"/>
  <c r="I105" i="252"/>
  <c r="H101" i="252"/>
  <c r="G101" i="252"/>
  <c r="F101" i="252"/>
  <c r="E101" i="252"/>
  <c r="J100" i="252"/>
  <c r="I100" i="252"/>
  <c r="K100" i="252" s="1"/>
  <c r="J99" i="252"/>
  <c r="I99" i="252"/>
  <c r="K99" i="252" s="1"/>
  <c r="J98" i="252"/>
  <c r="I98" i="252"/>
  <c r="K98" i="252" s="1"/>
  <c r="L98" i="252" s="1"/>
  <c r="J97" i="252"/>
  <c r="I97" i="252"/>
  <c r="K97" i="252"/>
  <c r="J96" i="252"/>
  <c r="I96" i="252"/>
  <c r="J95" i="252"/>
  <c r="I95" i="252"/>
  <c r="K94" i="252"/>
  <c r="J94" i="252"/>
  <c r="I94" i="252"/>
  <c r="J93" i="252"/>
  <c r="I93" i="252"/>
  <c r="K93" i="252" s="1"/>
  <c r="J92" i="252"/>
  <c r="I92" i="252"/>
  <c r="J91" i="252"/>
  <c r="I91" i="252"/>
  <c r="J90" i="252"/>
  <c r="I90" i="252"/>
  <c r="K90" i="252"/>
  <c r="J89" i="252"/>
  <c r="J101" i="252" s="1"/>
  <c r="I89" i="252"/>
  <c r="H85" i="252"/>
  <c r="G85" i="252"/>
  <c r="F85" i="252"/>
  <c r="E85" i="252"/>
  <c r="J84" i="252"/>
  <c r="I84" i="252"/>
  <c r="J83" i="252"/>
  <c r="I83" i="252"/>
  <c r="K83" i="252" s="1"/>
  <c r="L83" i="252" s="1"/>
  <c r="J82" i="252"/>
  <c r="I82" i="252"/>
  <c r="K82" i="252"/>
  <c r="J81" i="252"/>
  <c r="I81" i="252"/>
  <c r="J80" i="252"/>
  <c r="I80" i="252"/>
  <c r="J79" i="252"/>
  <c r="I79" i="252"/>
  <c r="K79" i="252"/>
  <c r="J78" i="252"/>
  <c r="I78" i="252"/>
  <c r="J77" i="252"/>
  <c r="I77" i="252"/>
  <c r="K77" i="252"/>
  <c r="J76" i="252"/>
  <c r="I76" i="252"/>
  <c r="K76" i="252" s="1"/>
  <c r="J75" i="252"/>
  <c r="I75" i="252"/>
  <c r="J74" i="252"/>
  <c r="I74" i="252"/>
  <c r="J73" i="252"/>
  <c r="I73" i="252"/>
  <c r="J69" i="252"/>
  <c r="B69" i="252"/>
  <c r="J43" i="252"/>
  <c r="B43" i="252"/>
  <c r="H133" i="251"/>
  <c r="G133" i="251"/>
  <c r="F133" i="251"/>
  <c r="E133" i="251"/>
  <c r="J132" i="251"/>
  <c r="I132" i="251"/>
  <c r="K132" i="251" s="1"/>
  <c r="J131" i="251"/>
  <c r="I131" i="251"/>
  <c r="K131" i="251"/>
  <c r="J130" i="251"/>
  <c r="I130" i="251"/>
  <c r="K130" i="251" s="1"/>
  <c r="J129" i="251"/>
  <c r="I129" i="251"/>
  <c r="J128" i="251"/>
  <c r="I128" i="251"/>
  <c r="J127" i="251"/>
  <c r="I127" i="251"/>
  <c r="J126" i="251"/>
  <c r="I126" i="251"/>
  <c r="J125" i="251"/>
  <c r="K125" i="251"/>
  <c r="I125" i="251"/>
  <c r="J124" i="251"/>
  <c r="I124" i="251"/>
  <c r="K124" i="251" s="1"/>
  <c r="J123" i="251"/>
  <c r="I123" i="251"/>
  <c r="K123" i="251"/>
  <c r="J122" i="251"/>
  <c r="I122" i="251"/>
  <c r="K122" i="251" s="1"/>
  <c r="J121" i="251"/>
  <c r="I121" i="251"/>
  <c r="I133" i="251" s="1"/>
  <c r="H117" i="251"/>
  <c r="G117" i="251"/>
  <c r="F117" i="251"/>
  <c r="E117" i="251"/>
  <c r="J116" i="251"/>
  <c r="I116" i="251"/>
  <c r="K116" i="251"/>
  <c r="J115" i="251"/>
  <c r="I115" i="251"/>
  <c r="K115" i="251"/>
  <c r="J114" i="251"/>
  <c r="I114" i="251"/>
  <c r="J113" i="251"/>
  <c r="I113" i="251"/>
  <c r="K113" i="251"/>
  <c r="J112" i="251"/>
  <c r="I112" i="251"/>
  <c r="J111" i="251"/>
  <c r="I111" i="251"/>
  <c r="J110" i="251"/>
  <c r="I110" i="251"/>
  <c r="K110" i="251" s="1"/>
  <c r="K109" i="251"/>
  <c r="J109" i="251"/>
  <c r="I109" i="251"/>
  <c r="J108" i="251"/>
  <c r="I108" i="251"/>
  <c r="K108" i="251" s="1"/>
  <c r="J107" i="251"/>
  <c r="I107" i="251"/>
  <c r="K107" i="251"/>
  <c r="J106" i="251"/>
  <c r="I106" i="251"/>
  <c r="J105" i="251"/>
  <c r="I105" i="251"/>
  <c r="H101" i="251"/>
  <c r="G101" i="251"/>
  <c r="F101" i="251"/>
  <c r="E101" i="251"/>
  <c r="J100" i="251"/>
  <c r="I100" i="251"/>
  <c r="J99" i="251"/>
  <c r="K99" i="251"/>
  <c r="I99" i="251"/>
  <c r="J98" i="251"/>
  <c r="I98" i="251"/>
  <c r="K98" i="251"/>
  <c r="L98" i="251" s="1"/>
  <c r="J97" i="251"/>
  <c r="I97" i="251"/>
  <c r="K97" i="251"/>
  <c r="J96" i="251"/>
  <c r="I96" i="251"/>
  <c r="K96" i="251"/>
  <c r="J95" i="251"/>
  <c r="I95" i="251"/>
  <c r="J94" i="251"/>
  <c r="K94" i="251"/>
  <c r="L94" i="251"/>
  <c r="I94" i="251"/>
  <c r="J93" i="251"/>
  <c r="I93" i="251"/>
  <c r="J92" i="251"/>
  <c r="I92" i="251"/>
  <c r="J91" i="251"/>
  <c r="I91" i="251"/>
  <c r="K91" i="251" s="1"/>
  <c r="J90" i="251"/>
  <c r="I90" i="251"/>
  <c r="K90" i="251" s="1"/>
  <c r="L90" i="251" s="1"/>
  <c r="J89" i="251"/>
  <c r="I89" i="251"/>
  <c r="K89" i="251"/>
  <c r="H85" i="251"/>
  <c r="G85" i="251"/>
  <c r="F85" i="251"/>
  <c r="E85" i="251"/>
  <c r="J84" i="251"/>
  <c r="I84" i="251"/>
  <c r="J83" i="251"/>
  <c r="K83" i="251"/>
  <c r="L83" i="251"/>
  <c r="I83" i="251"/>
  <c r="J82" i="251"/>
  <c r="I82" i="251"/>
  <c r="J81" i="251"/>
  <c r="I81" i="251"/>
  <c r="J80" i="251"/>
  <c r="I80" i="251"/>
  <c r="K80" i="251" s="1"/>
  <c r="J79" i="251"/>
  <c r="I79" i="251"/>
  <c r="K79" i="251"/>
  <c r="L79" i="251"/>
  <c r="J78" i="251"/>
  <c r="I78" i="251"/>
  <c r="K78" i="251"/>
  <c r="J77" i="251"/>
  <c r="I77" i="251"/>
  <c r="J76" i="251"/>
  <c r="I76" i="251"/>
  <c r="J75" i="251"/>
  <c r="I75" i="251"/>
  <c r="K75" i="251"/>
  <c r="L75" i="251"/>
  <c r="J74" i="251"/>
  <c r="I74" i="251"/>
  <c r="J73" i="251"/>
  <c r="I73" i="251"/>
  <c r="J69" i="251"/>
  <c r="B69" i="251"/>
  <c r="J43" i="251"/>
  <c r="B43" i="251"/>
  <c r="H133" i="250"/>
  <c r="G133" i="250"/>
  <c r="F133" i="250"/>
  <c r="E133" i="250"/>
  <c r="J132" i="250"/>
  <c r="I132" i="250"/>
  <c r="K132" i="250" s="1"/>
  <c r="K131" i="250"/>
  <c r="J131" i="250"/>
  <c r="I131" i="250"/>
  <c r="J130" i="250"/>
  <c r="I130" i="250"/>
  <c r="K130" i="250" s="1"/>
  <c r="J129" i="250"/>
  <c r="I129" i="250"/>
  <c r="K129" i="250"/>
  <c r="J128" i="250"/>
  <c r="I128" i="250"/>
  <c r="J127" i="250"/>
  <c r="K127" i="250"/>
  <c r="I127" i="250"/>
  <c r="J126" i="250"/>
  <c r="I126" i="250"/>
  <c r="J125" i="250"/>
  <c r="I125" i="250"/>
  <c r="J124" i="250"/>
  <c r="I124" i="250"/>
  <c r="K124" i="250" s="1"/>
  <c r="J123" i="250"/>
  <c r="I123" i="250"/>
  <c r="K123" i="250" s="1"/>
  <c r="J122" i="250"/>
  <c r="I122" i="250"/>
  <c r="K122" i="250" s="1"/>
  <c r="J121" i="250"/>
  <c r="I121" i="250"/>
  <c r="H117" i="250"/>
  <c r="G117" i="250"/>
  <c r="F117" i="250"/>
  <c r="E117" i="250"/>
  <c r="J116" i="250"/>
  <c r="I116" i="250"/>
  <c r="K116" i="250" s="1"/>
  <c r="J115" i="250"/>
  <c r="K115" i="250" s="1"/>
  <c r="I115" i="250"/>
  <c r="J114" i="250"/>
  <c r="I114" i="250"/>
  <c r="J113" i="250"/>
  <c r="I113" i="250"/>
  <c r="J112" i="250"/>
  <c r="K112" i="250" s="1"/>
  <c r="I112" i="250"/>
  <c r="J111" i="250"/>
  <c r="I111" i="250"/>
  <c r="J110" i="250"/>
  <c r="I110" i="250"/>
  <c r="K110" i="250" s="1"/>
  <c r="J109" i="250"/>
  <c r="I109" i="250"/>
  <c r="K109" i="250" s="1"/>
  <c r="J108" i="250"/>
  <c r="I108" i="250"/>
  <c r="J107" i="250"/>
  <c r="I107" i="250"/>
  <c r="J106" i="250"/>
  <c r="I106" i="250"/>
  <c r="J105" i="250"/>
  <c r="I105" i="250"/>
  <c r="H101" i="250"/>
  <c r="G101" i="250"/>
  <c r="F101" i="250"/>
  <c r="E101" i="250"/>
  <c r="J100" i="250"/>
  <c r="I100" i="250"/>
  <c r="K100" i="250" s="1"/>
  <c r="J99" i="250"/>
  <c r="I99" i="250"/>
  <c r="J98" i="250"/>
  <c r="I98" i="250"/>
  <c r="J97" i="250"/>
  <c r="I97" i="250"/>
  <c r="K97" i="250"/>
  <c r="J96" i="250"/>
  <c r="I96" i="250"/>
  <c r="J95" i="250"/>
  <c r="I95" i="250"/>
  <c r="K95" i="250"/>
  <c r="J94" i="250"/>
  <c r="I94" i="250"/>
  <c r="K94" i="250"/>
  <c r="J93" i="250"/>
  <c r="I93" i="250"/>
  <c r="J92" i="250"/>
  <c r="K92" i="250"/>
  <c r="I92" i="250"/>
  <c r="J91" i="250"/>
  <c r="I91" i="250"/>
  <c r="J90" i="250"/>
  <c r="I90" i="250"/>
  <c r="J89" i="250"/>
  <c r="I89" i="250"/>
  <c r="H85" i="250"/>
  <c r="G85" i="250"/>
  <c r="F85" i="250"/>
  <c r="E85" i="250"/>
  <c r="J84" i="250"/>
  <c r="I84" i="250"/>
  <c r="K84" i="250"/>
  <c r="J83" i="250"/>
  <c r="I83" i="250"/>
  <c r="K83" i="250" s="1"/>
  <c r="J82" i="250"/>
  <c r="I82" i="250"/>
  <c r="J81" i="250"/>
  <c r="I81" i="250"/>
  <c r="K81" i="250" s="1"/>
  <c r="J80" i="250"/>
  <c r="I80" i="250"/>
  <c r="J79" i="250"/>
  <c r="I79" i="250"/>
  <c r="J78" i="250"/>
  <c r="I78" i="250"/>
  <c r="J77" i="250"/>
  <c r="I77" i="250"/>
  <c r="K77" i="250" s="1"/>
  <c r="J76" i="250"/>
  <c r="I76" i="250"/>
  <c r="K76" i="250" s="1"/>
  <c r="L76" i="250" s="1"/>
  <c r="J75" i="250"/>
  <c r="I75" i="250"/>
  <c r="K75" i="250"/>
  <c r="J74" i="250"/>
  <c r="K74" i="250" s="1"/>
  <c r="I74" i="250"/>
  <c r="J73" i="250"/>
  <c r="K73" i="250" s="1"/>
  <c r="L73" i="250" s="1"/>
  <c r="I73" i="250"/>
  <c r="J69" i="250"/>
  <c r="B69" i="250"/>
  <c r="J43" i="250"/>
  <c r="B43" i="250"/>
  <c r="H133" i="249"/>
  <c r="G133" i="249"/>
  <c r="F133" i="249"/>
  <c r="E133" i="249"/>
  <c r="J132" i="249"/>
  <c r="I132" i="249"/>
  <c r="J131" i="249"/>
  <c r="I131" i="249"/>
  <c r="K131" i="249"/>
  <c r="J130" i="249"/>
  <c r="I130" i="249"/>
  <c r="K130" i="249"/>
  <c r="J129" i="249"/>
  <c r="I129" i="249"/>
  <c r="J128" i="249"/>
  <c r="I128" i="249"/>
  <c r="J127" i="249"/>
  <c r="I127" i="249"/>
  <c r="J126" i="249"/>
  <c r="I126" i="249"/>
  <c r="K126" i="249"/>
  <c r="L126" i="249" s="1"/>
  <c r="J125" i="249"/>
  <c r="I125" i="249"/>
  <c r="J124" i="249"/>
  <c r="K124" i="249" s="1"/>
  <c r="I124" i="249"/>
  <c r="J123" i="249"/>
  <c r="I123" i="249"/>
  <c r="J122" i="249"/>
  <c r="I122" i="249"/>
  <c r="K122" i="249"/>
  <c r="L122" i="249" s="1"/>
  <c r="J121" i="249"/>
  <c r="I121" i="249"/>
  <c r="H117" i="249"/>
  <c r="G117" i="249"/>
  <c r="F117" i="249"/>
  <c r="E117" i="249"/>
  <c r="J116" i="249"/>
  <c r="I116" i="249"/>
  <c r="J115" i="249"/>
  <c r="I115" i="249"/>
  <c r="K115" i="249"/>
  <c r="J114" i="249"/>
  <c r="I114" i="249"/>
  <c r="J113" i="249"/>
  <c r="I113" i="249"/>
  <c r="K113" i="249" s="1"/>
  <c r="L113" i="249" s="1"/>
  <c r="J112" i="249"/>
  <c r="I112" i="249"/>
  <c r="K112" i="249" s="1"/>
  <c r="L112" i="249" s="1"/>
  <c r="J111" i="249"/>
  <c r="I111" i="249"/>
  <c r="J110" i="249"/>
  <c r="I110" i="249"/>
  <c r="J109" i="249"/>
  <c r="I109" i="249"/>
  <c r="K109" i="249" s="1"/>
  <c r="J108" i="249"/>
  <c r="I108" i="249"/>
  <c r="J107" i="249"/>
  <c r="I107" i="249"/>
  <c r="J106" i="249"/>
  <c r="I106" i="249"/>
  <c r="J105" i="249"/>
  <c r="K105" i="249" s="1"/>
  <c r="L105" i="249" s="1"/>
  <c r="I105" i="249"/>
  <c r="H101" i="249"/>
  <c r="G101" i="249"/>
  <c r="F101" i="249"/>
  <c r="E101" i="249"/>
  <c r="J100" i="249"/>
  <c r="I100" i="249"/>
  <c r="J99" i="249"/>
  <c r="I99" i="249"/>
  <c r="J98" i="249"/>
  <c r="I98" i="249"/>
  <c r="J97" i="249"/>
  <c r="I97" i="249"/>
  <c r="K97" i="249"/>
  <c r="J96" i="249"/>
  <c r="I96" i="249"/>
  <c r="J95" i="249"/>
  <c r="I95" i="249"/>
  <c r="K94" i="249"/>
  <c r="J94" i="249"/>
  <c r="I94" i="249"/>
  <c r="J93" i="249"/>
  <c r="I93" i="249"/>
  <c r="J92" i="249"/>
  <c r="I92" i="249"/>
  <c r="J91" i="249"/>
  <c r="K91" i="249" s="1"/>
  <c r="L91" i="249" s="1"/>
  <c r="I91" i="249"/>
  <c r="J90" i="249"/>
  <c r="I90" i="249"/>
  <c r="K90" i="249" s="1"/>
  <c r="J89" i="249"/>
  <c r="I89" i="249"/>
  <c r="K89" i="249"/>
  <c r="L89" i="249" s="1"/>
  <c r="H85" i="249"/>
  <c r="G85" i="249"/>
  <c r="F85" i="249"/>
  <c r="E85" i="249"/>
  <c r="J84" i="249"/>
  <c r="I84" i="249"/>
  <c r="K83" i="249"/>
  <c r="J83" i="249"/>
  <c r="I83" i="249"/>
  <c r="J82" i="249"/>
  <c r="I82" i="249"/>
  <c r="K82" i="249" s="1"/>
  <c r="L82" i="249" s="1"/>
  <c r="J81" i="249"/>
  <c r="I81" i="249"/>
  <c r="J80" i="249"/>
  <c r="I80" i="249"/>
  <c r="J79" i="249"/>
  <c r="I79" i="249"/>
  <c r="K79" i="249"/>
  <c r="J78" i="249"/>
  <c r="I78" i="249"/>
  <c r="J77" i="249"/>
  <c r="I77" i="249"/>
  <c r="J76" i="249"/>
  <c r="K76" i="249" s="1"/>
  <c r="I76" i="249"/>
  <c r="J75" i="249"/>
  <c r="I75" i="249"/>
  <c r="J74" i="249"/>
  <c r="I74" i="249"/>
  <c r="K74" i="249"/>
  <c r="J73" i="249"/>
  <c r="I73" i="249"/>
  <c r="K73" i="249"/>
  <c r="M73" i="249" s="1"/>
  <c r="J69" i="249"/>
  <c r="B69" i="249"/>
  <c r="J43" i="249"/>
  <c r="B43" i="249"/>
  <c r="H133" i="248"/>
  <c r="G133" i="248"/>
  <c r="F133" i="248"/>
  <c r="E133" i="248"/>
  <c r="J132" i="248"/>
  <c r="I132" i="248"/>
  <c r="K132" i="248" s="1"/>
  <c r="J131" i="248"/>
  <c r="I131" i="248"/>
  <c r="K131" i="248" s="1"/>
  <c r="J130" i="248"/>
  <c r="I130" i="248"/>
  <c r="J129" i="248"/>
  <c r="I129" i="248"/>
  <c r="K128" i="248"/>
  <c r="J128" i="248"/>
  <c r="I128" i="248"/>
  <c r="J127" i="248"/>
  <c r="I127" i="248"/>
  <c r="J126" i="248"/>
  <c r="I126" i="248"/>
  <c r="J125" i="248"/>
  <c r="K125" i="248"/>
  <c r="I125" i="248"/>
  <c r="J124" i="248"/>
  <c r="I124" i="248"/>
  <c r="J123" i="248"/>
  <c r="I123" i="248"/>
  <c r="J122" i="248"/>
  <c r="I122" i="248"/>
  <c r="J121" i="248"/>
  <c r="K121" i="248" s="1"/>
  <c r="I121" i="248"/>
  <c r="H117" i="248"/>
  <c r="G117" i="248"/>
  <c r="F117" i="248"/>
  <c r="E117" i="248"/>
  <c r="J116" i="248"/>
  <c r="I116" i="248"/>
  <c r="J115" i="248"/>
  <c r="I115" i="248"/>
  <c r="J114" i="248"/>
  <c r="K114" i="248"/>
  <c r="I114" i="248"/>
  <c r="J113" i="248"/>
  <c r="I113" i="248"/>
  <c r="K113" i="248"/>
  <c r="J112" i="248"/>
  <c r="I112" i="248"/>
  <c r="K112" i="248"/>
  <c r="J111" i="248"/>
  <c r="I111" i="248"/>
  <c r="K111" i="248" s="1"/>
  <c r="J110" i="248"/>
  <c r="I110" i="248"/>
  <c r="J109" i="248"/>
  <c r="I109" i="248"/>
  <c r="K109" i="248"/>
  <c r="L109" i="248" s="1"/>
  <c r="J108" i="248"/>
  <c r="I108" i="248"/>
  <c r="J107" i="248"/>
  <c r="I107" i="248"/>
  <c r="J106" i="248"/>
  <c r="K106" i="248"/>
  <c r="I106" i="248"/>
  <c r="J105" i="248"/>
  <c r="I105" i="248"/>
  <c r="H101" i="248"/>
  <c r="G101" i="248"/>
  <c r="F101" i="248"/>
  <c r="E101" i="248"/>
  <c r="J100" i="248"/>
  <c r="I100" i="248"/>
  <c r="J99" i="248"/>
  <c r="I99" i="248"/>
  <c r="K99" i="248" s="1"/>
  <c r="L99" i="248" s="1"/>
  <c r="J98" i="248"/>
  <c r="I98" i="248"/>
  <c r="J97" i="248"/>
  <c r="I97" i="248"/>
  <c r="J96" i="248"/>
  <c r="I96" i="248"/>
  <c r="J95" i="248"/>
  <c r="K95" i="248"/>
  <c r="I95" i="248"/>
  <c r="J94" i="248"/>
  <c r="I94" i="248"/>
  <c r="K94" i="248"/>
  <c r="J93" i="248"/>
  <c r="I93" i="248"/>
  <c r="K93" i="248"/>
  <c r="J92" i="248"/>
  <c r="I92" i="248"/>
  <c r="J91" i="248"/>
  <c r="I91" i="248"/>
  <c r="J90" i="248"/>
  <c r="L90" i="248"/>
  <c r="I90" i="248"/>
  <c r="K90" i="248" s="1"/>
  <c r="J89" i="248"/>
  <c r="I89" i="248"/>
  <c r="H85" i="248"/>
  <c r="G85" i="248"/>
  <c r="F85" i="248"/>
  <c r="E85" i="248"/>
  <c r="J84" i="248"/>
  <c r="K84" i="248" s="1"/>
  <c r="I84" i="248"/>
  <c r="K83" i="248"/>
  <c r="L83" i="248"/>
  <c r="J83" i="248"/>
  <c r="I83" i="248"/>
  <c r="J82" i="248"/>
  <c r="I82" i="248"/>
  <c r="K82" i="248" s="1"/>
  <c r="J81" i="248"/>
  <c r="I81" i="248"/>
  <c r="K81" i="248"/>
  <c r="J80" i="248"/>
  <c r="I80" i="248"/>
  <c r="J79" i="248"/>
  <c r="K79" i="248"/>
  <c r="I79" i="248"/>
  <c r="J78" i="248"/>
  <c r="I78" i="248"/>
  <c r="J77" i="248"/>
  <c r="I77" i="248"/>
  <c r="J76" i="248"/>
  <c r="I76" i="248"/>
  <c r="K76" i="248" s="1"/>
  <c r="J75" i="248"/>
  <c r="I75" i="248"/>
  <c r="K75" i="248"/>
  <c r="L75" i="248"/>
  <c r="J74" i="248"/>
  <c r="I74" i="248"/>
  <c r="K74" i="248"/>
  <c r="J73" i="248"/>
  <c r="I73" i="248"/>
  <c r="J69" i="248"/>
  <c r="B69" i="248"/>
  <c r="J43" i="248"/>
  <c r="B43" i="248"/>
  <c r="H133" i="247"/>
  <c r="G133" i="247"/>
  <c r="F133" i="247"/>
  <c r="E133" i="247"/>
  <c r="J132" i="247"/>
  <c r="I132" i="247"/>
  <c r="K132" i="247" s="1"/>
  <c r="J131" i="247"/>
  <c r="I131" i="247"/>
  <c r="K131" i="247" s="1"/>
  <c r="J130" i="247"/>
  <c r="I130" i="247"/>
  <c r="J129" i="247"/>
  <c r="I129" i="247"/>
  <c r="J128" i="247"/>
  <c r="I128" i="247"/>
  <c r="K128" i="247" s="1"/>
  <c r="J127" i="247"/>
  <c r="I127" i="247"/>
  <c r="J126" i="247"/>
  <c r="I126" i="247"/>
  <c r="K126" i="247"/>
  <c r="J125" i="247"/>
  <c r="I125" i="247"/>
  <c r="J124" i="247"/>
  <c r="I124" i="247"/>
  <c r="J123" i="247"/>
  <c r="I123" i="247"/>
  <c r="K123" i="247"/>
  <c r="L123" i="247" s="1"/>
  <c r="J122" i="247"/>
  <c r="I122" i="247"/>
  <c r="J121" i="247"/>
  <c r="I121" i="247"/>
  <c r="H117" i="247"/>
  <c r="G117" i="247"/>
  <c r="F117" i="247"/>
  <c r="E117" i="247"/>
  <c r="J116" i="247"/>
  <c r="I116" i="247"/>
  <c r="J115" i="247"/>
  <c r="I115" i="247"/>
  <c r="J114" i="247"/>
  <c r="I114" i="247"/>
  <c r="J113" i="247"/>
  <c r="I113" i="247"/>
  <c r="K113" i="247" s="1"/>
  <c r="L113" i="247" s="1"/>
  <c r="J112" i="247"/>
  <c r="I112" i="247"/>
  <c r="K112" i="247" s="1"/>
  <c r="J111" i="247"/>
  <c r="I111" i="247"/>
  <c r="J110" i="247"/>
  <c r="I110" i="247"/>
  <c r="K110" i="247" s="1"/>
  <c r="J109" i="247"/>
  <c r="K109" i="247"/>
  <c r="I109" i="247"/>
  <c r="J108" i="247"/>
  <c r="I108" i="247"/>
  <c r="K108" i="247" s="1"/>
  <c r="J107" i="247"/>
  <c r="I107" i="247"/>
  <c r="J106" i="247"/>
  <c r="I106" i="247"/>
  <c r="K105" i="247"/>
  <c r="J105" i="247"/>
  <c r="I105" i="247"/>
  <c r="H101" i="247"/>
  <c r="G101" i="247"/>
  <c r="F101" i="247"/>
  <c r="E101" i="247"/>
  <c r="J100" i="247"/>
  <c r="I100" i="247"/>
  <c r="J99" i="247"/>
  <c r="I99" i="247"/>
  <c r="K99" i="247"/>
  <c r="J98" i="247"/>
  <c r="I98" i="247"/>
  <c r="K98" i="247" s="1"/>
  <c r="J97" i="247"/>
  <c r="I97" i="247"/>
  <c r="J96" i="247"/>
  <c r="I96" i="247"/>
  <c r="J95" i="247"/>
  <c r="I95" i="247"/>
  <c r="J94" i="247"/>
  <c r="I94" i="247"/>
  <c r="J93" i="247"/>
  <c r="I93" i="247"/>
  <c r="J92" i="247"/>
  <c r="I92" i="247"/>
  <c r="K92" i="247"/>
  <c r="L92" i="247" s="1"/>
  <c r="J91" i="247"/>
  <c r="I91" i="247"/>
  <c r="K91" i="247" s="1"/>
  <c r="J90" i="247"/>
  <c r="I90" i="247"/>
  <c r="K90" i="247"/>
  <c r="J89" i="247"/>
  <c r="I89" i="247"/>
  <c r="K89" i="247" s="1"/>
  <c r="H85" i="247"/>
  <c r="G85" i="247"/>
  <c r="F85" i="247"/>
  <c r="E85" i="247"/>
  <c r="J84" i="247"/>
  <c r="I84" i="247"/>
  <c r="J83" i="247"/>
  <c r="I83" i="247"/>
  <c r="K83" i="247"/>
  <c r="J82" i="247"/>
  <c r="I82" i="247"/>
  <c r="J81" i="247"/>
  <c r="K81" i="247"/>
  <c r="L81" i="247" s="1"/>
  <c r="I81" i="247"/>
  <c r="J80" i="247"/>
  <c r="I80" i="247"/>
  <c r="J79" i="247"/>
  <c r="I79" i="247"/>
  <c r="J78" i="247"/>
  <c r="K78" i="247"/>
  <c r="I78" i="247"/>
  <c r="J77" i="247"/>
  <c r="I77" i="247"/>
  <c r="K77" i="247"/>
  <c r="L77" i="247" s="1"/>
  <c r="J76" i="247"/>
  <c r="I76" i="247"/>
  <c r="K76" i="247"/>
  <c r="J75" i="247"/>
  <c r="I75" i="247"/>
  <c r="K75" i="247"/>
  <c r="J74" i="247"/>
  <c r="I74" i="247"/>
  <c r="J73" i="247"/>
  <c r="I73" i="247"/>
  <c r="J69" i="247"/>
  <c r="B69" i="247"/>
  <c r="J43" i="247"/>
  <c r="B43" i="247"/>
  <c r="H133" i="246"/>
  <c r="G133" i="246"/>
  <c r="F133" i="246"/>
  <c r="E133" i="246"/>
  <c r="K132" i="246"/>
  <c r="L132" i="246" s="1"/>
  <c r="J132" i="246"/>
  <c r="I132" i="246"/>
  <c r="J131" i="246"/>
  <c r="I131" i="246"/>
  <c r="J130" i="246"/>
  <c r="I130" i="246"/>
  <c r="K130" i="246"/>
  <c r="J129" i="246"/>
  <c r="I129" i="246"/>
  <c r="J128" i="246"/>
  <c r="I128" i="246"/>
  <c r="J127" i="246"/>
  <c r="I127" i="246"/>
  <c r="J126" i="246"/>
  <c r="I126" i="246"/>
  <c r="J125" i="246"/>
  <c r="I125" i="246"/>
  <c r="K125" i="246" s="1"/>
  <c r="J124" i="246"/>
  <c r="K124" i="246" s="1"/>
  <c r="I124" i="246"/>
  <c r="J123" i="246"/>
  <c r="K123" i="246" s="1"/>
  <c r="I123" i="246"/>
  <c r="J122" i="246"/>
  <c r="I122" i="246"/>
  <c r="J121" i="246"/>
  <c r="I121" i="246"/>
  <c r="H117" i="246"/>
  <c r="G117" i="246"/>
  <c r="F117" i="246"/>
  <c r="E117" i="246"/>
  <c r="J116" i="246"/>
  <c r="I116" i="246"/>
  <c r="J115" i="246"/>
  <c r="I115" i="246"/>
  <c r="J114" i="246"/>
  <c r="K114" i="246"/>
  <c r="I114" i="246"/>
  <c r="J113" i="246"/>
  <c r="I113" i="246"/>
  <c r="K113" i="246" s="1"/>
  <c r="J112" i="246"/>
  <c r="I112" i="246"/>
  <c r="K112" i="246"/>
  <c r="J111" i="246"/>
  <c r="I111" i="246"/>
  <c r="J110" i="246"/>
  <c r="I110" i="246"/>
  <c r="K110" i="246" s="1"/>
  <c r="J109" i="246"/>
  <c r="I109" i="246"/>
  <c r="K109" i="246"/>
  <c r="J108" i="246"/>
  <c r="I108" i="246"/>
  <c r="J107" i="246"/>
  <c r="I107" i="246"/>
  <c r="K107" i="246"/>
  <c r="J106" i="246"/>
  <c r="I106" i="246"/>
  <c r="J105" i="246"/>
  <c r="K105" i="246"/>
  <c r="I105" i="246"/>
  <c r="H101" i="246"/>
  <c r="G101" i="246"/>
  <c r="F101" i="246"/>
  <c r="E101" i="246"/>
  <c r="J100" i="246"/>
  <c r="I100" i="246"/>
  <c r="K100" i="246"/>
  <c r="L100" i="246" s="1"/>
  <c r="J99" i="246"/>
  <c r="I99" i="246"/>
  <c r="J98" i="246"/>
  <c r="K98" i="246" s="1"/>
  <c r="L98" i="246" s="1"/>
  <c r="I98" i="246"/>
  <c r="J97" i="246"/>
  <c r="I97" i="246"/>
  <c r="K97" i="246" s="1"/>
  <c r="L97" i="246" s="1"/>
  <c r="J96" i="246"/>
  <c r="I96" i="246"/>
  <c r="K96" i="246" s="1"/>
  <c r="L96" i="246" s="1"/>
  <c r="J95" i="246"/>
  <c r="I95" i="246"/>
  <c r="K95" i="246" s="1"/>
  <c r="L95" i="246" s="1"/>
  <c r="J94" i="246"/>
  <c r="I94" i="246"/>
  <c r="K94" i="246" s="1"/>
  <c r="L94" i="246" s="1"/>
  <c r="J93" i="246"/>
  <c r="I93" i="246"/>
  <c r="J92" i="246"/>
  <c r="I92" i="246"/>
  <c r="J91" i="246"/>
  <c r="K91" i="246" s="1"/>
  <c r="L91" i="246" s="1"/>
  <c r="I91" i="246"/>
  <c r="J90" i="246"/>
  <c r="K90" i="246" s="1"/>
  <c r="I90" i="246"/>
  <c r="J89" i="246"/>
  <c r="I89" i="246"/>
  <c r="K89" i="246"/>
  <c r="L89" i="246" s="1"/>
  <c r="H85" i="246"/>
  <c r="G85" i="246"/>
  <c r="F85" i="246"/>
  <c r="E85" i="246"/>
  <c r="J84" i="246"/>
  <c r="I84" i="246"/>
  <c r="J83" i="246"/>
  <c r="K83" i="246" s="1"/>
  <c r="L83" i="246" s="1"/>
  <c r="I83" i="246"/>
  <c r="J82" i="246"/>
  <c r="I82" i="246"/>
  <c r="K82" i="246" s="1"/>
  <c r="L82" i="246" s="1"/>
  <c r="J81" i="246"/>
  <c r="I81" i="246"/>
  <c r="K81" i="246" s="1"/>
  <c r="J80" i="246"/>
  <c r="I80" i="246"/>
  <c r="K80" i="246" s="1"/>
  <c r="J79" i="246"/>
  <c r="I79" i="246"/>
  <c r="K79" i="246"/>
  <c r="J78" i="246"/>
  <c r="I78" i="246"/>
  <c r="J77" i="246"/>
  <c r="I77" i="246"/>
  <c r="J76" i="246"/>
  <c r="K76" i="246" s="1"/>
  <c r="I76" i="246"/>
  <c r="J75" i="246"/>
  <c r="K75" i="246" s="1"/>
  <c r="I75" i="246"/>
  <c r="J74" i="246"/>
  <c r="I74" i="246"/>
  <c r="K74" i="246"/>
  <c r="J73" i="246"/>
  <c r="I73" i="246"/>
  <c r="K73" i="246"/>
  <c r="B69" i="246"/>
  <c r="J43" i="246"/>
  <c r="B43" i="246"/>
  <c r="K41" i="278"/>
  <c r="K16" i="284"/>
  <c r="L17" i="285"/>
  <c r="K17" i="285"/>
  <c r="L51" i="274"/>
  <c r="K51" i="274"/>
  <c r="K38" i="277"/>
  <c r="K42" i="282"/>
  <c r="K29" i="268"/>
  <c r="J38" i="281"/>
  <c r="K26" i="278"/>
  <c r="K45" i="284"/>
  <c r="K38" i="284"/>
  <c r="K45" i="276"/>
  <c r="K32" i="278"/>
  <c r="K25" i="279"/>
  <c r="K41" i="284"/>
  <c r="K35" i="287"/>
  <c r="K51" i="273"/>
  <c r="L51" i="273"/>
  <c r="K38" i="276"/>
  <c r="L44" i="270"/>
  <c r="L22" i="273"/>
  <c r="K22" i="273"/>
  <c r="I22" i="288"/>
  <c r="L19" i="280"/>
  <c r="K19" i="280"/>
  <c r="J45" i="287"/>
  <c r="H51" i="287"/>
  <c r="K44" i="267"/>
  <c r="J45" i="288"/>
  <c r="K20" i="288"/>
  <c r="K30" i="288"/>
  <c r="I22" i="278"/>
  <c r="I52" i="278" s="1"/>
  <c r="K48" i="284"/>
  <c r="J51" i="282"/>
  <c r="K45" i="282"/>
  <c r="I51" i="278"/>
  <c r="K35" i="288"/>
  <c r="J37" i="278"/>
  <c r="J21" i="278"/>
  <c r="K50" i="281"/>
  <c r="J23" i="278"/>
  <c r="H29" i="278"/>
  <c r="K34" i="278"/>
  <c r="K19" i="279"/>
  <c r="K35" i="284"/>
  <c r="K24" i="284"/>
  <c r="K22" i="265"/>
  <c r="L39" i="273"/>
  <c r="K52" i="273"/>
  <c r="L52" i="273"/>
  <c r="L49" i="273"/>
  <c r="L34" i="273"/>
  <c r="L38" i="273"/>
  <c r="L37" i="273"/>
  <c r="L27" i="273"/>
  <c r="L36" i="273"/>
  <c r="L31" i="273"/>
  <c r="L46" i="273"/>
  <c r="L45" i="273"/>
  <c r="L43" i="273"/>
  <c r="L33" i="273"/>
  <c r="L26" i="273"/>
  <c r="L30" i="273"/>
  <c r="L47" i="273"/>
  <c r="L35" i="273"/>
  <c r="L19" i="273"/>
  <c r="K44" i="275"/>
  <c r="J38" i="278"/>
  <c r="H44" i="278"/>
  <c r="K49" i="278"/>
  <c r="K23" i="281"/>
  <c r="K34" i="288"/>
  <c r="K48" i="287"/>
  <c r="K22" i="270"/>
  <c r="L22" i="270"/>
  <c r="K31" i="288"/>
  <c r="K35" i="278"/>
  <c r="K51" i="275"/>
  <c r="J25" i="278"/>
  <c r="J23" i="288"/>
  <c r="K39" i="279"/>
  <c r="L29" i="272"/>
  <c r="K29" i="272"/>
  <c r="L16" i="273"/>
  <c r="L44" i="273"/>
  <c r="K27" i="288"/>
  <c r="K16" i="282"/>
  <c r="L24" i="273"/>
  <c r="K39" i="288"/>
  <c r="K50" i="278"/>
  <c r="L32" i="273"/>
  <c r="K21" i="288"/>
  <c r="J45" i="278"/>
  <c r="H51" i="278"/>
  <c r="K26" i="288"/>
  <c r="K26" i="287"/>
  <c r="K33" i="288"/>
  <c r="K47" i="281"/>
  <c r="K46" i="278"/>
  <c r="K38" i="283"/>
  <c r="K39" i="285"/>
  <c r="K27" i="287"/>
  <c r="K20" i="278"/>
  <c r="L52" i="270"/>
  <c r="L37" i="270"/>
  <c r="L46" i="270"/>
  <c r="L40" i="270"/>
  <c r="L33" i="270"/>
  <c r="L21" i="270"/>
  <c r="L35" i="270"/>
  <c r="L23" i="270"/>
  <c r="L20" i="270"/>
  <c r="L30" i="270"/>
  <c r="L43" i="270"/>
  <c r="L31" i="270"/>
  <c r="L38" i="270"/>
  <c r="L45" i="270"/>
  <c r="L34" i="270"/>
  <c r="L50" i="270"/>
  <c r="L32" i="270"/>
  <c r="L36" i="270"/>
  <c r="L39" i="270"/>
  <c r="L23" i="280"/>
  <c r="K23" i="280"/>
  <c r="K17" i="282"/>
  <c r="L29" i="270"/>
  <c r="K43" i="278"/>
  <c r="K17" i="288"/>
  <c r="K38" i="286"/>
  <c r="J44" i="286"/>
  <c r="K47" i="278"/>
  <c r="K19" i="278"/>
  <c r="K38" i="288"/>
  <c r="L22" i="274"/>
  <c r="K22" i="274"/>
  <c r="L20" i="273"/>
  <c r="K33" i="278"/>
  <c r="K16" i="276"/>
  <c r="J16" i="288"/>
  <c r="H22" i="288"/>
  <c r="K38" i="285"/>
  <c r="K23" i="285"/>
  <c r="J29" i="285"/>
  <c r="J31" i="278"/>
  <c r="K45" i="279"/>
  <c r="K29" i="273"/>
  <c r="L29" i="273"/>
  <c r="K47" i="288"/>
  <c r="J27" i="278"/>
  <c r="K19" i="288"/>
  <c r="K42" i="278"/>
  <c r="J16" i="278"/>
  <c r="H22" i="278"/>
  <c r="H52" i="278"/>
  <c r="E52" i="281"/>
  <c r="K31" i="284"/>
  <c r="K38" i="282"/>
  <c r="L16" i="286"/>
  <c r="K16" i="286"/>
  <c r="J39" i="278"/>
  <c r="K25" i="276"/>
  <c r="J17" i="278"/>
  <c r="K24" i="278"/>
  <c r="K16" i="280"/>
  <c r="J23" i="284"/>
  <c r="K19" i="284"/>
  <c r="K27" i="285"/>
  <c r="J38" i="287"/>
  <c r="K18" i="286"/>
  <c r="J52" i="268"/>
  <c r="L29" i="268" s="1"/>
  <c r="L112" i="247"/>
  <c r="L115" i="249"/>
  <c r="L107" i="246"/>
  <c r="I117" i="247"/>
  <c r="K127" i="247"/>
  <c r="J117" i="250"/>
  <c r="I133" i="250"/>
  <c r="I85" i="247"/>
  <c r="K73" i="247"/>
  <c r="L73" i="247" s="1"/>
  <c r="I85" i="248"/>
  <c r="J117" i="248"/>
  <c r="K105" i="248"/>
  <c r="L105" i="248" s="1"/>
  <c r="J117" i="251"/>
  <c r="K105" i="251"/>
  <c r="L105" i="251" s="1"/>
  <c r="I133" i="247"/>
  <c r="L131" i="247"/>
  <c r="L74" i="249"/>
  <c r="K78" i="246"/>
  <c r="K115" i="246"/>
  <c r="L115" i="246" s="1"/>
  <c r="I133" i="246"/>
  <c r="K126" i="246"/>
  <c r="M126" i="246"/>
  <c r="K128" i="246"/>
  <c r="L128" i="246" s="1"/>
  <c r="J85" i="247"/>
  <c r="K124" i="247"/>
  <c r="I117" i="248"/>
  <c r="K110" i="248"/>
  <c r="K116" i="248"/>
  <c r="K122" i="248"/>
  <c r="K124" i="248"/>
  <c r="K129" i="248"/>
  <c r="K78" i="249"/>
  <c r="M78" i="249"/>
  <c r="I85" i="249"/>
  <c r="K92" i="249"/>
  <c r="K95" i="249"/>
  <c r="I117" i="249"/>
  <c r="K106" i="249"/>
  <c r="K123" i="249"/>
  <c r="K128" i="249"/>
  <c r="L128" i="249"/>
  <c r="I101" i="250"/>
  <c r="K108" i="250"/>
  <c r="K128" i="251"/>
  <c r="L128" i="251"/>
  <c r="J85" i="252"/>
  <c r="J101" i="246"/>
  <c r="K93" i="246"/>
  <c r="K131" i="246"/>
  <c r="M131" i="246" s="1"/>
  <c r="K74" i="247"/>
  <c r="K80" i="247"/>
  <c r="J101" i="247"/>
  <c r="K93" i="247"/>
  <c r="K95" i="247"/>
  <c r="K97" i="247"/>
  <c r="K106" i="247"/>
  <c r="K114" i="247"/>
  <c r="K116" i="247"/>
  <c r="J133" i="247"/>
  <c r="K125" i="247"/>
  <c r="K130" i="247"/>
  <c r="L130" i="247" s="1"/>
  <c r="K78" i="248"/>
  <c r="K89" i="248"/>
  <c r="K96" i="248"/>
  <c r="K98" i="248"/>
  <c r="K127" i="248"/>
  <c r="K77" i="249"/>
  <c r="K80" i="249"/>
  <c r="K93" i="249"/>
  <c r="M93" i="249" s="1"/>
  <c r="K100" i="249"/>
  <c r="L100" i="249"/>
  <c r="K111" i="249"/>
  <c r="L111" i="249" s="1"/>
  <c r="K114" i="249"/>
  <c r="K116" i="249"/>
  <c r="K82" i="250"/>
  <c r="J85" i="251"/>
  <c r="K77" i="246"/>
  <c r="L77" i="246"/>
  <c r="K84" i="246"/>
  <c r="L84" i="246" s="1"/>
  <c r="K92" i="246"/>
  <c r="L92" i="246" s="1"/>
  <c r="K99" i="246"/>
  <c r="K106" i="246"/>
  <c r="K108" i="246"/>
  <c r="K111" i="246"/>
  <c r="K116" i="246"/>
  <c r="K122" i="246"/>
  <c r="K127" i="246"/>
  <c r="K79" i="247"/>
  <c r="K82" i="247"/>
  <c r="K94" i="247"/>
  <c r="K96" i="247"/>
  <c r="J117" i="247"/>
  <c r="K107" i="247"/>
  <c r="K115" i="247"/>
  <c r="L115" i="247" s="1"/>
  <c r="K122" i="247"/>
  <c r="K129" i="247"/>
  <c r="J85" i="248"/>
  <c r="K77" i="248"/>
  <c r="K80" i="248"/>
  <c r="K91" i="248"/>
  <c r="K97" i="248"/>
  <c r="K108" i="248"/>
  <c r="K115" i="248"/>
  <c r="I133" i="248"/>
  <c r="K123" i="248"/>
  <c r="K130" i="248"/>
  <c r="J85" i="249"/>
  <c r="K81" i="249"/>
  <c r="K84" i="249"/>
  <c r="K96" i="249"/>
  <c r="L96" i="249" s="1"/>
  <c r="K99" i="249"/>
  <c r="K107" i="249"/>
  <c r="K110" i="249"/>
  <c r="L110" i="249" s="1"/>
  <c r="K125" i="249"/>
  <c r="K127" i="249"/>
  <c r="K79" i="250"/>
  <c r="K90" i="250"/>
  <c r="L90" i="250" s="1"/>
  <c r="K99" i="250"/>
  <c r="I117" i="250"/>
  <c r="K107" i="250"/>
  <c r="K114" i="250"/>
  <c r="L114" i="250" s="1"/>
  <c r="J133" i="250"/>
  <c r="K125" i="250"/>
  <c r="K128" i="250"/>
  <c r="K74" i="251"/>
  <c r="K81" i="251"/>
  <c r="K84" i="251"/>
  <c r="K92" i="251"/>
  <c r="K95" i="251"/>
  <c r="L95" i="251" s="1"/>
  <c r="I117" i="251"/>
  <c r="K106" i="251"/>
  <c r="K112" i="251"/>
  <c r="K121" i="251"/>
  <c r="K133" i="251" s="1"/>
  <c r="M133" i="251" s="1"/>
  <c r="K127" i="251"/>
  <c r="K78" i="252"/>
  <c r="K89" i="252"/>
  <c r="K96" i="252"/>
  <c r="J117" i="252"/>
  <c r="K107" i="252"/>
  <c r="K114" i="252"/>
  <c r="K126" i="252"/>
  <c r="L126" i="252" s="1"/>
  <c r="K128" i="252"/>
  <c r="L128" i="252" s="1"/>
  <c r="K129" i="249"/>
  <c r="L129" i="249" s="1"/>
  <c r="I85" i="250"/>
  <c r="K80" i="250"/>
  <c r="J101" i="250"/>
  <c r="K91" i="250"/>
  <c r="K96" i="250"/>
  <c r="K98" i="250"/>
  <c r="K106" i="250"/>
  <c r="K111" i="250"/>
  <c r="K113" i="250"/>
  <c r="L113" i="250" s="1"/>
  <c r="K126" i="250"/>
  <c r="I85" i="251"/>
  <c r="K76" i="251"/>
  <c r="L76" i="251" s="1"/>
  <c r="K82" i="251"/>
  <c r="L82" i="251" s="1"/>
  <c r="J101" i="251"/>
  <c r="K93" i="251"/>
  <c r="K100" i="251"/>
  <c r="K111" i="251"/>
  <c r="K114" i="251"/>
  <c r="L114" i="251" s="1"/>
  <c r="K126" i="251"/>
  <c r="L126" i="251" s="1"/>
  <c r="K129" i="251"/>
  <c r="K73" i="252"/>
  <c r="K75" i="252"/>
  <c r="L75" i="252"/>
  <c r="K80" i="252"/>
  <c r="K91" i="252"/>
  <c r="K131" i="252"/>
  <c r="K74" i="252"/>
  <c r="K81" i="252"/>
  <c r="L81" i="252" s="1"/>
  <c r="K84" i="252"/>
  <c r="K92" i="252"/>
  <c r="K95" i="252"/>
  <c r="I117" i="252"/>
  <c r="K106" i="252"/>
  <c r="K112" i="252"/>
  <c r="L112" i="252" s="1"/>
  <c r="K121" i="252"/>
  <c r="K127" i="252"/>
  <c r="L76" i="252"/>
  <c r="L82" i="252"/>
  <c r="L93" i="252"/>
  <c r="L100" i="252"/>
  <c r="L111" i="252"/>
  <c r="L129" i="252"/>
  <c r="L80" i="252"/>
  <c r="L97" i="252"/>
  <c r="L108" i="252"/>
  <c r="L115" i="252"/>
  <c r="L123" i="252"/>
  <c r="L84" i="252"/>
  <c r="L92" i="252"/>
  <c r="L106" i="252"/>
  <c r="L127" i="252"/>
  <c r="L77" i="252"/>
  <c r="L91" i="252"/>
  <c r="L130" i="252"/>
  <c r="L78" i="252"/>
  <c r="L96" i="252"/>
  <c r="L99" i="252"/>
  <c r="L107" i="252"/>
  <c r="L110" i="252"/>
  <c r="L116" i="252"/>
  <c r="L122" i="252"/>
  <c r="L125" i="252"/>
  <c r="I85" i="252"/>
  <c r="L79" i="252"/>
  <c r="L90" i="252"/>
  <c r="L94" i="252"/>
  <c r="L105" i="252"/>
  <c r="L109" i="252"/>
  <c r="L124" i="252"/>
  <c r="L132" i="252"/>
  <c r="M75" i="252"/>
  <c r="J133" i="252"/>
  <c r="I101" i="252"/>
  <c r="L129" i="251"/>
  <c r="L80" i="251"/>
  <c r="M91" i="251"/>
  <c r="L91" i="251"/>
  <c r="L97" i="251"/>
  <c r="L108" i="251"/>
  <c r="L115" i="251"/>
  <c r="L123" i="251"/>
  <c r="L130" i="251"/>
  <c r="L74" i="251"/>
  <c r="L81" i="251"/>
  <c r="L84" i="251"/>
  <c r="L106" i="251"/>
  <c r="L127" i="251"/>
  <c r="L93" i="251"/>
  <c r="L100" i="251"/>
  <c r="L111" i="251"/>
  <c r="L78" i="251"/>
  <c r="L89" i="251"/>
  <c r="L96" i="251"/>
  <c r="L99" i="251"/>
  <c r="L107" i="251"/>
  <c r="L110" i="251"/>
  <c r="L116" i="251"/>
  <c r="L122" i="251"/>
  <c r="L125" i="251"/>
  <c r="L131" i="251"/>
  <c r="J133" i="251"/>
  <c r="I101" i="251"/>
  <c r="L109" i="251"/>
  <c r="L113" i="251"/>
  <c r="L124" i="251"/>
  <c r="L132" i="251"/>
  <c r="K73" i="251"/>
  <c r="L77" i="250"/>
  <c r="L84" i="250"/>
  <c r="L95" i="250"/>
  <c r="L110" i="250"/>
  <c r="L80" i="250"/>
  <c r="L91" i="250"/>
  <c r="M106" i="250"/>
  <c r="L106" i="250"/>
  <c r="L111" i="250"/>
  <c r="M111" i="250"/>
  <c r="L75" i="250"/>
  <c r="L100" i="250"/>
  <c r="L115" i="250"/>
  <c r="L124" i="250"/>
  <c r="L99" i="250"/>
  <c r="L125" i="250"/>
  <c r="L130" i="250"/>
  <c r="L81" i="250"/>
  <c r="L83" i="250"/>
  <c r="L92" i="250"/>
  <c r="L94" i="250"/>
  <c r="L109" i="250"/>
  <c r="L122" i="250"/>
  <c r="L129" i="250"/>
  <c r="L132" i="250"/>
  <c r="L74" i="250"/>
  <c r="L97" i="250"/>
  <c r="K105" i="250"/>
  <c r="L112" i="250"/>
  <c r="L116" i="250"/>
  <c r="L123" i="250"/>
  <c r="L127" i="250"/>
  <c r="L131" i="250"/>
  <c r="J85" i="250"/>
  <c r="K121" i="250"/>
  <c r="L79" i="249"/>
  <c r="M79" i="249"/>
  <c r="L94" i="249"/>
  <c r="M94" i="249"/>
  <c r="L97" i="249"/>
  <c r="L114" i="249"/>
  <c r="I133" i="249"/>
  <c r="L125" i="249"/>
  <c r="L127" i="249"/>
  <c r="M80" i="249"/>
  <c r="L80" i="249"/>
  <c r="L95" i="249"/>
  <c r="L106" i="249"/>
  <c r="L124" i="249"/>
  <c r="M76" i="249"/>
  <c r="L76" i="249"/>
  <c r="L83" i="249"/>
  <c r="M83" i="249"/>
  <c r="J117" i="249"/>
  <c r="L109" i="249"/>
  <c r="L130" i="249"/>
  <c r="L73" i="249"/>
  <c r="L78" i="249"/>
  <c r="M84" i="249"/>
  <c r="L84" i="249"/>
  <c r="J101" i="249"/>
  <c r="L93" i="249"/>
  <c r="L99" i="249"/>
  <c r="K121" i="249"/>
  <c r="J133" i="249"/>
  <c r="L131" i="249"/>
  <c r="I101" i="249"/>
  <c r="L77" i="248"/>
  <c r="L130" i="248"/>
  <c r="L74" i="248"/>
  <c r="L81" i="248"/>
  <c r="L112" i="248"/>
  <c r="L121" i="248"/>
  <c r="L82" i="248"/>
  <c r="L93" i="248"/>
  <c r="L111" i="248"/>
  <c r="L114" i="248"/>
  <c r="L129" i="248"/>
  <c r="L80" i="248"/>
  <c r="L97" i="248"/>
  <c r="L108" i="248"/>
  <c r="L115" i="248"/>
  <c r="L123" i="248"/>
  <c r="L84" i="248"/>
  <c r="L95" i="248"/>
  <c r="L106" i="248"/>
  <c r="L127" i="248"/>
  <c r="L78" i="248"/>
  <c r="L89" i="248"/>
  <c r="L96" i="248"/>
  <c r="L110" i="248"/>
  <c r="L116" i="248"/>
  <c r="L122" i="248"/>
  <c r="L125" i="248"/>
  <c r="L131" i="248"/>
  <c r="L79" i="248"/>
  <c r="L94" i="248"/>
  <c r="I101" i="248"/>
  <c r="L113" i="248"/>
  <c r="L128" i="248"/>
  <c r="L132" i="248"/>
  <c r="K73" i="248"/>
  <c r="J133" i="248"/>
  <c r="L75" i="247"/>
  <c r="L78" i="247"/>
  <c r="L90" i="247"/>
  <c r="L99" i="247"/>
  <c r="L108" i="247"/>
  <c r="L110" i="247"/>
  <c r="L126" i="247"/>
  <c r="L82" i="247"/>
  <c r="L94" i="247"/>
  <c r="L96" i="247"/>
  <c r="L107" i="247"/>
  <c r="L122" i="247"/>
  <c r="L76" i="247"/>
  <c r="L83" i="247"/>
  <c r="L89" i="247"/>
  <c r="L125" i="247"/>
  <c r="L74" i="247"/>
  <c r="L80" i="247"/>
  <c r="L93" i="247"/>
  <c r="L95" i="247"/>
  <c r="L97" i="247"/>
  <c r="L106" i="247"/>
  <c r="L114" i="247"/>
  <c r="L98" i="247"/>
  <c r="I101" i="247"/>
  <c r="L105" i="247"/>
  <c r="L109" i="247"/>
  <c r="K121" i="247"/>
  <c r="L124" i="247"/>
  <c r="L128" i="247"/>
  <c r="J85" i="246"/>
  <c r="L74" i="246"/>
  <c r="I85" i="246"/>
  <c r="I117" i="246"/>
  <c r="L106" i="246"/>
  <c r="L116" i="246"/>
  <c r="M127" i="246"/>
  <c r="L127" i="246"/>
  <c r="L79" i="246"/>
  <c r="L105" i="246"/>
  <c r="L114" i="246"/>
  <c r="L126" i="246"/>
  <c r="L73" i="246"/>
  <c r="L99" i="246"/>
  <c r="K121" i="246"/>
  <c r="J133" i="246"/>
  <c r="L130" i="246"/>
  <c r="M130" i="246"/>
  <c r="J117" i="246"/>
  <c r="L109" i="246"/>
  <c r="L112" i="246"/>
  <c r="L131" i="246"/>
  <c r="M128" i="246"/>
  <c r="M132" i="246"/>
  <c r="I101" i="246"/>
  <c r="K45" i="287"/>
  <c r="K45" i="278"/>
  <c r="J51" i="278"/>
  <c r="K25" i="278"/>
  <c r="K23" i="278"/>
  <c r="J29" i="278"/>
  <c r="K51" i="282"/>
  <c r="K38" i="281"/>
  <c r="K29" i="285"/>
  <c r="J22" i="288"/>
  <c r="K22" i="288" s="1"/>
  <c r="K16" i="288"/>
  <c r="K38" i="287"/>
  <c r="K23" i="284"/>
  <c r="K39" i="278"/>
  <c r="K31" i="278"/>
  <c r="K17" i="278"/>
  <c r="K27" i="278"/>
  <c r="K23" i="288"/>
  <c r="K37" i="278"/>
  <c r="L52" i="268"/>
  <c r="L31" i="268"/>
  <c r="L35" i="268"/>
  <c r="K52" i="268"/>
  <c r="L24" i="268"/>
  <c r="L45" i="268"/>
  <c r="L37" i="268"/>
  <c r="L32" i="268"/>
  <c r="L17" i="268"/>
  <c r="L49" i="268"/>
  <c r="L30" i="268"/>
  <c r="L36" i="268"/>
  <c r="L48" i="268"/>
  <c r="L42" i="268"/>
  <c r="L41" i="268"/>
  <c r="L47" i="268"/>
  <c r="L25" i="268"/>
  <c r="L34" i="268"/>
  <c r="L33" i="268"/>
  <c r="L44" i="268"/>
  <c r="L51" i="268"/>
  <c r="L22" i="268"/>
  <c r="K16" i="278"/>
  <c r="K44" i="286"/>
  <c r="K38" i="278"/>
  <c r="J44" i="278"/>
  <c r="K21" i="278"/>
  <c r="K45" i="288"/>
  <c r="L114" i="252"/>
  <c r="L112" i="251"/>
  <c r="K101" i="251"/>
  <c r="L101" i="251" s="1"/>
  <c r="L92" i="251"/>
  <c r="L107" i="249"/>
  <c r="L81" i="249"/>
  <c r="M81" i="249"/>
  <c r="L91" i="248"/>
  <c r="L79" i="247"/>
  <c r="L111" i="246"/>
  <c r="L107" i="250"/>
  <c r="L89" i="252"/>
  <c r="K101" i="252"/>
  <c r="M95" i="252" s="1"/>
  <c r="L128" i="250"/>
  <c r="L79" i="250"/>
  <c r="L129" i="247"/>
  <c r="K117" i="251"/>
  <c r="M89" i="252"/>
  <c r="K117" i="252"/>
  <c r="K133" i="252"/>
  <c r="M131" i="252" s="1"/>
  <c r="L121" i="252"/>
  <c r="M121" i="252"/>
  <c r="L95" i="252"/>
  <c r="L74" i="252"/>
  <c r="L131" i="252"/>
  <c r="K85" i="252"/>
  <c r="L73" i="252"/>
  <c r="M111" i="251"/>
  <c r="L96" i="250"/>
  <c r="M114" i="251"/>
  <c r="L126" i="250"/>
  <c r="L98" i="250"/>
  <c r="L98" i="248"/>
  <c r="L108" i="250"/>
  <c r="L92" i="249"/>
  <c r="M92" i="249"/>
  <c r="L124" i="248"/>
  <c r="L82" i="250"/>
  <c r="L77" i="249"/>
  <c r="M77" i="249"/>
  <c r="L108" i="246"/>
  <c r="L93" i="246"/>
  <c r="L116" i="249"/>
  <c r="L116" i="247"/>
  <c r="L123" i="249"/>
  <c r="L78" i="246"/>
  <c r="L122" i="246"/>
  <c r="M122" i="246"/>
  <c r="L127" i="247"/>
  <c r="L117" i="252"/>
  <c r="M133" i="252"/>
  <c r="M101" i="252"/>
  <c r="L73" i="251"/>
  <c r="M117" i="251"/>
  <c r="L117" i="251"/>
  <c r="L121" i="250"/>
  <c r="K133" i="250"/>
  <c r="M132" i="250" s="1"/>
  <c r="L105" i="250"/>
  <c r="K117" i="250"/>
  <c r="L121" i="249"/>
  <c r="L73" i="248"/>
  <c r="L121" i="247"/>
  <c r="M121" i="246"/>
  <c r="L121" i="246"/>
  <c r="K44" i="278"/>
  <c r="K29" i="278"/>
  <c r="K51" i="278"/>
  <c r="M79" i="252"/>
  <c r="M84" i="252"/>
  <c r="M77" i="252"/>
  <c r="M82" i="252"/>
  <c r="M81" i="252"/>
  <c r="M83" i="252"/>
  <c r="M76" i="252"/>
  <c r="M78" i="252"/>
  <c r="M80" i="252"/>
  <c r="M112" i="252"/>
  <c r="M110" i="252"/>
  <c r="M111" i="252"/>
  <c r="M108" i="252"/>
  <c r="M107" i="252"/>
  <c r="M113" i="252"/>
  <c r="M109" i="252"/>
  <c r="M105" i="252"/>
  <c r="M106" i="252"/>
  <c r="M115" i="252"/>
  <c r="M116" i="252"/>
  <c r="M114" i="252"/>
  <c r="M73" i="252"/>
  <c r="M74" i="252"/>
  <c r="M85" i="252"/>
  <c r="M116" i="250"/>
  <c r="M112" i="250"/>
  <c r="M115" i="250"/>
  <c r="M110" i="250"/>
  <c r="M114" i="250"/>
  <c r="M109" i="250"/>
  <c r="M113" i="250"/>
  <c r="L85" i="252"/>
  <c r="M99" i="252"/>
  <c r="M98" i="252"/>
  <c r="M91" i="252"/>
  <c r="M93" i="252"/>
  <c r="M100" i="251"/>
  <c r="M89" i="251"/>
  <c r="M96" i="251"/>
  <c r="M97" i="251"/>
  <c r="M94" i="251"/>
  <c r="M117" i="252"/>
  <c r="M131" i="250"/>
  <c r="M122" i="250"/>
  <c r="M127" i="250"/>
  <c r="M129" i="250"/>
  <c r="M129" i="252"/>
  <c r="M130" i="252"/>
  <c r="M124" i="252"/>
  <c r="M126" i="252"/>
  <c r="M128" i="252"/>
  <c r="M132" i="252"/>
  <c r="M122" i="252"/>
  <c r="M125" i="252"/>
  <c r="M123" i="252"/>
  <c r="M127" i="252"/>
  <c r="M109" i="251"/>
  <c r="M113" i="251"/>
  <c r="M110" i="251"/>
  <c r="M115" i="251"/>
  <c r="M107" i="251"/>
  <c r="M105" i="251"/>
  <c r="M108" i="251"/>
  <c r="M116" i="251"/>
  <c r="M106" i="251"/>
  <c r="M112" i="251"/>
  <c r="M133" i="250"/>
  <c r="L133" i="250"/>
  <c r="M117" i="250"/>
  <c r="L117" i="250"/>
  <c r="I30" i="261" l="1"/>
  <c r="I25" i="261"/>
  <c r="I31" i="261"/>
  <c r="I35" i="261" s="1"/>
  <c r="I20" i="261"/>
  <c r="I15" i="261"/>
  <c r="M126" i="250"/>
  <c r="M125" i="250"/>
  <c r="M130" i="250"/>
  <c r="M123" i="250"/>
  <c r="M98" i="251"/>
  <c r="M90" i="251"/>
  <c r="M95" i="251"/>
  <c r="M90" i="252"/>
  <c r="M96" i="252"/>
  <c r="M100" i="252"/>
  <c r="M105" i="250"/>
  <c r="M107" i="250"/>
  <c r="M108" i="250"/>
  <c r="L76" i="246"/>
  <c r="L80" i="246"/>
  <c r="L113" i="246"/>
  <c r="L124" i="246"/>
  <c r="M124" i="246"/>
  <c r="M124" i="250"/>
  <c r="M93" i="251"/>
  <c r="M99" i="251"/>
  <c r="M97" i="252"/>
  <c r="M92" i="252"/>
  <c r="M94" i="252"/>
  <c r="K117" i="246"/>
  <c r="L110" i="246"/>
  <c r="M125" i="246"/>
  <c r="L125" i="246"/>
  <c r="L76" i="248"/>
  <c r="K85" i="248"/>
  <c r="L90" i="249"/>
  <c r="M128" i="250"/>
  <c r="M121" i="250"/>
  <c r="K85" i="246"/>
  <c r="M83" i="246" s="1"/>
  <c r="L75" i="246"/>
  <c r="L81" i="246"/>
  <c r="L90" i="246"/>
  <c r="K101" i="246"/>
  <c r="M123" i="246"/>
  <c r="L123" i="246"/>
  <c r="K133" i="246"/>
  <c r="L91" i="247"/>
  <c r="L132" i="247"/>
  <c r="K133" i="247"/>
  <c r="M101" i="251"/>
  <c r="L101" i="252"/>
  <c r="M92" i="251"/>
  <c r="M129" i="251"/>
  <c r="M130" i="251"/>
  <c r="M132" i="251"/>
  <c r="M126" i="251"/>
  <c r="M131" i="251"/>
  <c r="M123" i="251"/>
  <c r="M127" i="251"/>
  <c r="M122" i="251"/>
  <c r="M128" i="251"/>
  <c r="L133" i="251"/>
  <c r="M124" i="251"/>
  <c r="M125" i="251"/>
  <c r="L133" i="252"/>
  <c r="L121" i="251"/>
  <c r="K129" i="246"/>
  <c r="K107" i="248"/>
  <c r="K126" i="248"/>
  <c r="K98" i="249"/>
  <c r="K89" i="250"/>
  <c r="L41" i="287"/>
  <c r="K41" i="287"/>
  <c r="K17" i="287"/>
  <c r="L17" i="287"/>
  <c r="J27" i="284"/>
  <c r="M121" i="251"/>
  <c r="K84" i="247"/>
  <c r="K100" i="247"/>
  <c r="K111" i="247"/>
  <c r="K92" i="248"/>
  <c r="K100" i="248"/>
  <c r="K75" i="249"/>
  <c r="K108" i="249"/>
  <c r="K132" i="249"/>
  <c r="K78" i="250"/>
  <c r="K85" i="250" s="1"/>
  <c r="K93" i="250"/>
  <c r="K77" i="251"/>
  <c r="J37" i="287"/>
  <c r="K24" i="286"/>
  <c r="J29" i="286"/>
  <c r="H44" i="287"/>
  <c r="J39" i="287"/>
  <c r="J101" i="248"/>
  <c r="K47" i="285"/>
  <c r="J17" i="284"/>
  <c r="H22" i="284"/>
  <c r="D44" i="287"/>
  <c r="G35" i="261"/>
  <c r="E44" i="287"/>
  <c r="E52" i="287" s="1"/>
  <c r="H43" i="284"/>
  <c r="F52" i="280"/>
  <c r="I29" i="281"/>
  <c r="G29" i="278"/>
  <c r="G52" i="278" s="1"/>
  <c r="I37" i="281"/>
  <c r="J37" i="281" s="1"/>
  <c r="D22" i="288"/>
  <c r="J28" i="288"/>
  <c r="J41" i="288"/>
  <c r="K40" i="262"/>
  <c r="L40" i="262"/>
  <c r="K34" i="262"/>
  <c r="H52" i="265"/>
  <c r="H22" i="286"/>
  <c r="H18" i="287"/>
  <c r="I46" i="284"/>
  <c r="I51" i="284" s="1"/>
  <c r="F51" i="284"/>
  <c r="F52" i="284" s="1"/>
  <c r="J44" i="265"/>
  <c r="K49" i="262"/>
  <c r="L49" i="262"/>
  <c r="J51" i="262"/>
  <c r="L47" i="262"/>
  <c r="K47" i="262"/>
  <c r="K28" i="262"/>
  <c r="L28" i="262"/>
  <c r="K23" i="262"/>
  <c r="J29" i="262"/>
  <c r="K21" i="262"/>
  <c r="L21" i="262"/>
  <c r="K17" i="262"/>
  <c r="L17" i="262"/>
  <c r="J18" i="278"/>
  <c r="L41" i="262"/>
  <c r="K41" i="262"/>
  <c r="K33" i="262"/>
  <c r="L42" i="266"/>
  <c r="K42" i="266"/>
  <c r="J33" i="284"/>
  <c r="K18" i="262"/>
  <c r="L18" i="262"/>
  <c r="K16" i="262"/>
  <c r="L16" i="262"/>
  <c r="J22" i="262"/>
  <c r="J51" i="263"/>
  <c r="K45" i="263"/>
  <c r="K45" i="264"/>
  <c r="H52" i="264"/>
  <c r="L20" i="264"/>
  <c r="K20" i="264"/>
  <c r="J18" i="264"/>
  <c r="J44" i="263"/>
  <c r="I29" i="265"/>
  <c r="H22" i="262"/>
  <c r="H52" i="262" s="1"/>
  <c r="I52" i="262"/>
  <c r="J27" i="263"/>
  <c r="F52" i="263"/>
  <c r="J50" i="264"/>
  <c r="L19" i="264"/>
  <c r="J49" i="265"/>
  <c r="J45" i="265"/>
  <c r="J33" i="265"/>
  <c r="J47" i="266"/>
  <c r="J38" i="266"/>
  <c r="J36" i="266"/>
  <c r="D52" i="266"/>
  <c r="L49" i="267"/>
  <c r="L46" i="267"/>
  <c r="L42" i="267"/>
  <c r="E29" i="288"/>
  <c r="E52" i="288" s="1"/>
  <c r="D44" i="288"/>
  <c r="D29" i="288"/>
  <c r="F44" i="288"/>
  <c r="F52" i="288" s="1"/>
  <c r="H51" i="264"/>
  <c r="J29" i="263"/>
  <c r="I29" i="262"/>
  <c r="J38" i="264"/>
  <c r="L42" i="270"/>
  <c r="K42" i="270"/>
  <c r="L46" i="272"/>
  <c r="K46" i="272"/>
  <c r="I22" i="263"/>
  <c r="I52" i="263" s="1"/>
  <c r="E52" i="265"/>
  <c r="K17" i="266"/>
  <c r="L17" i="266"/>
  <c r="K26" i="270"/>
  <c r="L26" i="270"/>
  <c r="L41" i="272"/>
  <c r="K41" i="272"/>
  <c r="L24" i="272"/>
  <c r="K24" i="272"/>
  <c r="L17" i="272"/>
  <c r="K17" i="272"/>
  <c r="K42" i="275"/>
  <c r="L42" i="275"/>
  <c r="J39" i="262"/>
  <c r="J44" i="262" s="1"/>
  <c r="J26" i="263"/>
  <c r="J24" i="263"/>
  <c r="J20" i="263"/>
  <c r="J16" i="263"/>
  <c r="I51" i="264"/>
  <c r="J26" i="264"/>
  <c r="I29" i="264"/>
  <c r="I52" i="264" s="1"/>
  <c r="H44" i="266"/>
  <c r="H52" i="266" s="1"/>
  <c r="J24" i="266"/>
  <c r="I22" i="266"/>
  <c r="J50" i="267"/>
  <c r="I51" i="267"/>
  <c r="K40" i="268"/>
  <c r="L40" i="268"/>
  <c r="L20" i="268"/>
  <c r="K20" i="268"/>
  <c r="K16" i="268"/>
  <c r="L16" i="268"/>
  <c r="L30" i="274"/>
  <c r="K30" i="274"/>
  <c r="L31" i="275"/>
  <c r="K31" i="275"/>
  <c r="L30" i="267"/>
  <c r="L43" i="268"/>
  <c r="L39" i="268"/>
  <c r="H44" i="269"/>
  <c r="H52" i="269" s="1"/>
  <c r="I22" i="269"/>
  <c r="H44" i="270"/>
  <c r="K47" i="271"/>
  <c r="J45" i="271"/>
  <c r="I44" i="271"/>
  <c r="J36" i="271"/>
  <c r="H29" i="271"/>
  <c r="H22" i="271"/>
  <c r="K48" i="272"/>
  <c r="J39" i="272"/>
  <c r="K50" i="273"/>
  <c r="K17" i="273"/>
  <c r="J43" i="274"/>
  <c r="J36" i="274"/>
  <c r="J32" i="274"/>
  <c r="L28" i="274"/>
  <c r="J27" i="274"/>
  <c r="K19" i="274"/>
  <c r="L39" i="275"/>
  <c r="J32" i="275"/>
  <c r="E52" i="275"/>
  <c r="I50" i="288"/>
  <c r="J50" i="288" s="1"/>
  <c r="I49" i="276"/>
  <c r="J49" i="276" s="1"/>
  <c r="H48" i="288"/>
  <c r="J27" i="276"/>
  <c r="I25" i="288"/>
  <c r="I29" i="288" s="1"/>
  <c r="J24" i="276"/>
  <c r="J20" i="276"/>
  <c r="J41" i="277"/>
  <c r="I44" i="277"/>
  <c r="H42" i="281"/>
  <c r="H32" i="281"/>
  <c r="J32" i="281" s="1"/>
  <c r="I29" i="267"/>
  <c r="H22" i="267"/>
  <c r="H52" i="267" s="1"/>
  <c r="K28" i="268"/>
  <c r="J38" i="269"/>
  <c r="I44" i="270"/>
  <c r="K44" i="270" s="1"/>
  <c r="H29" i="270"/>
  <c r="H52" i="270" s="1"/>
  <c r="K18" i="270"/>
  <c r="J40" i="272"/>
  <c r="G52" i="272"/>
  <c r="I22" i="272"/>
  <c r="J41" i="274"/>
  <c r="K39" i="274"/>
  <c r="J25" i="274"/>
  <c r="K46" i="275"/>
  <c r="L18" i="275"/>
  <c r="K18" i="275"/>
  <c r="J33" i="277"/>
  <c r="H46" i="281"/>
  <c r="J46" i="281" s="1"/>
  <c r="L17" i="271"/>
  <c r="L41" i="273"/>
  <c r="D52" i="273"/>
  <c r="J49" i="277"/>
  <c r="J48" i="277"/>
  <c r="J47" i="277"/>
  <c r="J43" i="277"/>
  <c r="J40" i="277"/>
  <c r="J39" i="277"/>
  <c r="J32" i="277"/>
  <c r="J31" i="277"/>
  <c r="J27" i="277"/>
  <c r="H34" i="281"/>
  <c r="J34" i="281" s="1"/>
  <c r="D52" i="270"/>
  <c r="I29" i="274"/>
  <c r="I52" i="274" s="1"/>
  <c r="H22" i="275"/>
  <c r="H52" i="275" s="1"/>
  <c r="J19" i="275"/>
  <c r="G49" i="288"/>
  <c r="G51" i="288" s="1"/>
  <c r="G51" i="276"/>
  <c r="G52" i="276" s="1"/>
  <c r="I46" i="276"/>
  <c r="I42" i="276"/>
  <c r="I44" i="276" s="1"/>
  <c r="H40" i="276"/>
  <c r="H36" i="276"/>
  <c r="J36" i="276" s="1"/>
  <c r="H28" i="276"/>
  <c r="J28" i="276" s="1"/>
  <c r="H23" i="276"/>
  <c r="E22" i="276"/>
  <c r="E52" i="276" s="1"/>
  <c r="D29" i="277"/>
  <c r="I18" i="277"/>
  <c r="D22" i="277"/>
  <c r="D52" i="277" s="1"/>
  <c r="D45" i="281"/>
  <c r="F43" i="281"/>
  <c r="H41" i="279"/>
  <c r="J41" i="279" s="1"/>
  <c r="G39" i="281"/>
  <c r="H38" i="279"/>
  <c r="I36" i="279"/>
  <c r="J36" i="279" s="1"/>
  <c r="H34" i="279"/>
  <c r="J34" i="279" s="1"/>
  <c r="H33" i="279"/>
  <c r="J33" i="279" s="1"/>
  <c r="H32" i="279"/>
  <c r="I31" i="279"/>
  <c r="J31" i="279" s="1"/>
  <c r="I17" i="281"/>
  <c r="J17" i="281" s="1"/>
  <c r="F16" i="281"/>
  <c r="I16" i="279"/>
  <c r="H48" i="280"/>
  <c r="G51" i="280"/>
  <c r="G52" i="280" s="1"/>
  <c r="J35" i="280"/>
  <c r="J28" i="280"/>
  <c r="J21" i="280"/>
  <c r="J17" i="280"/>
  <c r="H45" i="277"/>
  <c r="H48" i="281"/>
  <c r="J48" i="281" s="1"/>
  <c r="I35" i="279"/>
  <c r="J35" i="279" s="1"/>
  <c r="D28" i="281"/>
  <c r="H28" i="279"/>
  <c r="I23" i="279"/>
  <c r="H21" i="281"/>
  <c r="J21" i="281" s="1"/>
  <c r="D20" i="281"/>
  <c r="H20" i="279"/>
  <c r="J20" i="279" s="1"/>
  <c r="H19" i="281"/>
  <c r="H16" i="279"/>
  <c r="J43" i="280"/>
  <c r="D52" i="280"/>
  <c r="J43" i="283"/>
  <c r="H32" i="276"/>
  <c r="J32" i="276" s="1"/>
  <c r="H31" i="276"/>
  <c r="J31" i="276" s="1"/>
  <c r="H19" i="276"/>
  <c r="E51" i="277"/>
  <c r="E52" i="277" s="1"/>
  <c r="E51" i="279"/>
  <c r="E52" i="279" s="1"/>
  <c r="H49" i="279"/>
  <c r="H40" i="279"/>
  <c r="J40" i="279" s="1"/>
  <c r="I32" i="279"/>
  <c r="I27" i="279"/>
  <c r="J27" i="279" s="1"/>
  <c r="H18" i="279"/>
  <c r="J18" i="279" s="1"/>
  <c r="I48" i="280"/>
  <c r="H28" i="284"/>
  <c r="I26" i="284"/>
  <c r="I18" i="284"/>
  <c r="I44" i="283"/>
  <c r="G29" i="279"/>
  <c r="G52" i="279" s="1"/>
  <c r="J49" i="280"/>
  <c r="H47" i="280"/>
  <c r="H38" i="280"/>
  <c r="H24" i="280"/>
  <c r="I43" i="282"/>
  <c r="I44" i="282" s="1"/>
  <c r="I37" i="282"/>
  <c r="J37" i="282" s="1"/>
  <c r="H36" i="282"/>
  <c r="J36" i="282" s="1"/>
  <c r="H31" i="282"/>
  <c r="J31" i="282" s="1"/>
  <c r="I30" i="282"/>
  <c r="J30" i="282" s="1"/>
  <c r="H28" i="282"/>
  <c r="J28" i="282" s="1"/>
  <c r="I26" i="282"/>
  <c r="I29" i="282" s="1"/>
  <c r="H19" i="282"/>
  <c r="I18" i="282"/>
  <c r="G44" i="283"/>
  <c r="H41" i="283"/>
  <c r="J41" i="283" s="1"/>
  <c r="H23" i="283"/>
  <c r="I16" i="283"/>
  <c r="G22" i="283"/>
  <c r="G52" i="283" s="1"/>
  <c r="J49" i="286"/>
  <c r="J19" i="286"/>
  <c r="H40" i="282"/>
  <c r="H35" i="282"/>
  <c r="J35" i="282" s="1"/>
  <c r="I34" i="282"/>
  <c r="J34" i="282" s="1"/>
  <c r="H27" i="282"/>
  <c r="J27" i="282" s="1"/>
  <c r="H50" i="283"/>
  <c r="J50" i="283" s="1"/>
  <c r="J31" i="283"/>
  <c r="J30" i="283"/>
  <c r="J26" i="283"/>
  <c r="J19" i="283"/>
  <c r="L28" i="286"/>
  <c r="K28" i="286"/>
  <c r="H24" i="282"/>
  <c r="D22" i="282"/>
  <c r="D52" i="282" s="1"/>
  <c r="H45" i="283"/>
  <c r="E51" i="283"/>
  <c r="E52" i="283" s="1"/>
  <c r="H39" i="283"/>
  <c r="F29" i="283"/>
  <c r="F52" i="283" s="1"/>
  <c r="H25" i="283"/>
  <c r="J25" i="283" s="1"/>
  <c r="D29" i="283"/>
  <c r="D52" i="283" s="1"/>
  <c r="J21" i="286"/>
  <c r="J48" i="283"/>
  <c r="J27" i="283"/>
  <c r="H50" i="285"/>
  <c r="G47" i="287"/>
  <c r="I43" i="285"/>
  <c r="F36" i="287"/>
  <c r="I36" i="287" s="1"/>
  <c r="J36" i="287" s="1"/>
  <c r="H33" i="285"/>
  <c r="J33" i="285" s="1"/>
  <c r="D30" i="287"/>
  <c r="H30" i="287" s="1"/>
  <c r="J30" i="287" s="1"/>
  <c r="D28" i="287"/>
  <c r="G23" i="287"/>
  <c r="H21" i="285"/>
  <c r="J21" i="285" s="1"/>
  <c r="H20" i="285"/>
  <c r="I16" i="285"/>
  <c r="F16" i="287"/>
  <c r="H46" i="286"/>
  <c r="J46" i="286" s="1"/>
  <c r="D22" i="286"/>
  <c r="D52" i="286" s="1"/>
  <c r="G29" i="285"/>
  <c r="G52" i="285" s="1"/>
  <c r="E51" i="285"/>
  <c r="E52" i="285" s="1"/>
  <c r="K30" i="282" l="1"/>
  <c r="K31" i="279"/>
  <c r="K36" i="279"/>
  <c r="K37" i="281"/>
  <c r="K34" i="282"/>
  <c r="K49" i="276"/>
  <c r="K37" i="282"/>
  <c r="K50" i="288"/>
  <c r="K44" i="262"/>
  <c r="L44" i="262"/>
  <c r="J52" i="262"/>
  <c r="M82" i="250"/>
  <c r="M85" i="250"/>
  <c r="M79" i="250"/>
  <c r="L85" i="250"/>
  <c r="M73" i="250"/>
  <c r="M77" i="250"/>
  <c r="M84" i="250"/>
  <c r="M75" i="250"/>
  <c r="M74" i="250"/>
  <c r="M80" i="250"/>
  <c r="M76" i="250"/>
  <c r="M81" i="250"/>
  <c r="M83" i="250"/>
  <c r="K46" i="286"/>
  <c r="J51" i="286"/>
  <c r="K33" i="285"/>
  <c r="K36" i="287"/>
  <c r="H51" i="283"/>
  <c r="J45" i="283"/>
  <c r="K49" i="286"/>
  <c r="J38" i="280"/>
  <c r="H44" i="280"/>
  <c r="I22" i="285"/>
  <c r="I52" i="285" s="1"/>
  <c r="J16" i="285"/>
  <c r="H28" i="287"/>
  <c r="D29" i="287"/>
  <c r="D52" i="287" s="1"/>
  <c r="J43" i="285"/>
  <c r="I44" i="285"/>
  <c r="K48" i="283"/>
  <c r="K19" i="283"/>
  <c r="K50" i="283"/>
  <c r="J40" i="282"/>
  <c r="H44" i="282"/>
  <c r="K28" i="282"/>
  <c r="J47" i="280"/>
  <c r="H51" i="280"/>
  <c r="J18" i="284"/>
  <c r="I22" i="284"/>
  <c r="I52" i="284" s="1"/>
  <c r="K18" i="279"/>
  <c r="J49" i="279"/>
  <c r="H51" i="279"/>
  <c r="K31" i="276"/>
  <c r="K43" i="280"/>
  <c r="H20" i="281"/>
  <c r="J20" i="281" s="1"/>
  <c r="D22" i="281"/>
  <c r="D52" i="281" s="1"/>
  <c r="H28" i="281"/>
  <c r="D29" i="281"/>
  <c r="K17" i="280"/>
  <c r="J22" i="280"/>
  <c r="K17" i="281"/>
  <c r="K34" i="279"/>
  <c r="K41" i="279"/>
  <c r="I22" i="277"/>
  <c r="I52" i="277" s="1"/>
  <c r="K28" i="276"/>
  <c r="J46" i="276"/>
  <c r="I51" i="276"/>
  <c r="K39" i="277"/>
  <c r="J44" i="277"/>
  <c r="K48" i="277"/>
  <c r="L41" i="274"/>
  <c r="K41" i="274"/>
  <c r="J44" i="274"/>
  <c r="I52" i="270"/>
  <c r="K52" i="270" s="1"/>
  <c r="K38" i="269"/>
  <c r="J44" i="269"/>
  <c r="J52" i="269"/>
  <c r="L38" i="269"/>
  <c r="K32" i="281"/>
  <c r="K20" i="276"/>
  <c r="J48" i="288"/>
  <c r="H51" i="288"/>
  <c r="H52" i="288"/>
  <c r="K32" i="275"/>
  <c r="L32" i="275"/>
  <c r="H52" i="271"/>
  <c r="K45" i="271"/>
  <c r="J51" i="271"/>
  <c r="I52" i="266"/>
  <c r="K22" i="266"/>
  <c r="K26" i="264"/>
  <c r="J29" i="264"/>
  <c r="K24" i="263"/>
  <c r="K33" i="265"/>
  <c r="K50" i="264"/>
  <c r="K18" i="264"/>
  <c r="J22" i="264"/>
  <c r="L18" i="264"/>
  <c r="K44" i="265"/>
  <c r="H22" i="287"/>
  <c r="J18" i="287"/>
  <c r="J42" i="276"/>
  <c r="G52" i="288"/>
  <c r="K29" i="286"/>
  <c r="L77" i="251"/>
  <c r="K85" i="251"/>
  <c r="M77" i="251" s="1"/>
  <c r="L108" i="249"/>
  <c r="K117" i="249"/>
  <c r="M108" i="249"/>
  <c r="L111" i="247"/>
  <c r="K117" i="247"/>
  <c r="M111" i="247" s="1"/>
  <c r="L89" i="250"/>
  <c r="K101" i="250"/>
  <c r="M89" i="250"/>
  <c r="L129" i="246"/>
  <c r="M129" i="246"/>
  <c r="M81" i="246"/>
  <c r="M75" i="246"/>
  <c r="M73" i="248"/>
  <c r="M83" i="248"/>
  <c r="M76" i="248"/>
  <c r="M84" i="248"/>
  <c r="M75" i="248"/>
  <c r="M80" i="248"/>
  <c r="L85" i="248"/>
  <c r="M77" i="248"/>
  <c r="M74" i="248"/>
  <c r="M78" i="248"/>
  <c r="M81" i="248"/>
  <c r="M82" i="248"/>
  <c r="M85" i="248"/>
  <c r="M79" i="248"/>
  <c r="M80" i="246"/>
  <c r="I23" i="287"/>
  <c r="G29" i="287"/>
  <c r="K25" i="283"/>
  <c r="K35" i="282"/>
  <c r="K41" i="283"/>
  <c r="J20" i="285"/>
  <c r="H22" i="285"/>
  <c r="K30" i="287"/>
  <c r="I47" i="287"/>
  <c r="G51" i="287"/>
  <c r="K21" i="286"/>
  <c r="J39" i="283"/>
  <c r="H44" i="283"/>
  <c r="J24" i="282"/>
  <c r="H29" i="282"/>
  <c r="K26" i="283"/>
  <c r="K27" i="282"/>
  <c r="K19" i="286"/>
  <c r="J22" i="286"/>
  <c r="J52" i="286" s="1"/>
  <c r="I22" i="283"/>
  <c r="I52" i="283" s="1"/>
  <c r="J16" i="283"/>
  <c r="I22" i="282"/>
  <c r="I52" i="282" s="1"/>
  <c r="K49" i="280"/>
  <c r="J26" i="284"/>
  <c r="I29" i="284"/>
  <c r="K27" i="279"/>
  <c r="K32" i="276"/>
  <c r="J16" i="279"/>
  <c r="H22" i="279"/>
  <c r="K21" i="281"/>
  <c r="K35" i="279"/>
  <c r="K21" i="280"/>
  <c r="J48" i="280"/>
  <c r="F44" i="281"/>
  <c r="I43" i="281"/>
  <c r="J43" i="281" s="1"/>
  <c r="K36" i="276"/>
  <c r="K27" i="277"/>
  <c r="J29" i="277"/>
  <c r="K40" i="277"/>
  <c r="K49" i="277"/>
  <c r="K46" i="281"/>
  <c r="I52" i="272"/>
  <c r="K22" i="272"/>
  <c r="J42" i="281"/>
  <c r="H44" i="281"/>
  <c r="K24" i="276"/>
  <c r="K32" i="274"/>
  <c r="L32" i="274"/>
  <c r="K24" i="266"/>
  <c r="J29" i="266"/>
  <c r="J52" i="266" s="1"/>
  <c r="K26" i="263"/>
  <c r="K38" i="264"/>
  <c r="J44" i="264"/>
  <c r="K36" i="266"/>
  <c r="J51" i="265"/>
  <c r="K45" i="265"/>
  <c r="J51" i="264"/>
  <c r="K22" i="262"/>
  <c r="L22" i="262"/>
  <c r="K51" i="262"/>
  <c r="L51" i="262"/>
  <c r="J18" i="277"/>
  <c r="K41" i="288"/>
  <c r="J44" i="288"/>
  <c r="J26" i="282"/>
  <c r="I52" i="276"/>
  <c r="K39" i="287"/>
  <c r="J44" i="287"/>
  <c r="L93" i="250"/>
  <c r="M93" i="250"/>
  <c r="L75" i="249"/>
  <c r="M75" i="249"/>
  <c r="K85" i="249"/>
  <c r="L100" i="247"/>
  <c r="J46" i="284"/>
  <c r="L98" i="249"/>
  <c r="K101" i="247"/>
  <c r="M112" i="246"/>
  <c r="M107" i="246"/>
  <c r="M116" i="246"/>
  <c r="M105" i="246"/>
  <c r="M111" i="246"/>
  <c r="M108" i="246"/>
  <c r="L117" i="246"/>
  <c r="M109" i="246"/>
  <c r="M115" i="246"/>
  <c r="M114" i="246"/>
  <c r="M117" i="246"/>
  <c r="M110" i="246"/>
  <c r="M106" i="246"/>
  <c r="K30" i="283"/>
  <c r="H51" i="286"/>
  <c r="H52" i="286" s="1"/>
  <c r="H29" i="283"/>
  <c r="H52" i="283" s="1"/>
  <c r="J23" i="283"/>
  <c r="H22" i="282"/>
  <c r="H52" i="282" s="1"/>
  <c r="J19" i="282"/>
  <c r="K31" i="282"/>
  <c r="J24" i="280"/>
  <c r="H29" i="280"/>
  <c r="H52" i="280" s="1"/>
  <c r="J28" i="284"/>
  <c r="H29" i="284"/>
  <c r="K43" i="283"/>
  <c r="J19" i="281"/>
  <c r="H22" i="281"/>
  <c r="I29" i="279"/>
  <c r="J23" i="279"/>
  <c r="K48" i="281"/>
  <c r="K28" i="280"/>
  <c r="I22" i="279"/>
  <c r="I52" i="279" s="1"/>
  <c r="J32" i="279"/>
  <c r="J38" i="279"/>
  <c r="H44" i="279"/>
  <c r="H45" i="281"/>
  <c r="D51" i="281"/>
  <c r="J40" i="276"/>
  <c r="H44" i="276"/>
  <c r="K31" i="277"/>
  <c r="K43" i="277"/>
  <c r="K33" i="277"/>
  <c r="L25" i="274"/>
  <c r="J29" i="274"/>
  <c r="K25" i="274"/>
  <c r="J52" i="274"/>
  <c r="L36" i="274"/>
  <c r="K36" i="274"/>
  <c r="K39" i="272"/>
  <c r="J44" i="272"/>
  <c r="J52" i="272"/>
  <c r="L39" i="272" s="1"/>
  <c r="K36" i="271"/>
  <c r="J52" i="271"/>
  <c r="L36" i="271"/>
  <c r="J22" i="263"/>
  <c r="J52" i="263"/>
  <c r="L29" i="263" s="1"/>
  <c r="K16" i="263"/>
  <c r="K39" i="262"/>
  <c r="L39" i="262"/>
  <c r="K38" i="266"/>
  <c r="J44" i="266"/>
  <c r="K49" i="265"/>
  <c r="K27" i="263"/>
  <c r="I52" i="265"/>
  <c r="K29" i="265"/>
  <c r="K33" i="284"/>
  <c r="K28" i="288"/>
  <c r="J18" i="282"/>
  <c r="K17" i="284"/>
  <c r="J22" i="284"/>
  <c r="K37" i="287"/>
  <c r="L78" i="250"/>
  <c r="M78" i="250"/>
  <c r="L100" i="248"/>
  <c r="M100" i="248"/>
  <c r="L84" i="247"/>
  <c r="K85" i="247"/>
  <c r="M84" i="247" s="1"/>
  <c r="J25" i="288"/>
  <c r="K133" i="248"/>
  <c r="M126" i="248"/>
  <c r="L126" i="248"/>
  <c r="M101" i="246"/>
  <c r="M91" i="246"/>
  <c r="L101" i="246"/>
  <c r="M89" i="246"/>
  <c r="M92" i="246"/>
  <c r="M97" i="246"/>
  <c r="M99" i="246"/>
  <c r="M95" i="246"/>
  <c r="M96" i="246"/>
  <c r="M94" i="246"/>
  <c r="M90" i="246"/>
  <c r="M100" i="246"/>
  <c r="M93" i="246"/>
  <c r="M98" i="246"/>
  <c r="K101" i="249"/>
  <c r="M113" i="246"/>
  <c r="K21" i="285"/>
  <c r="J50" i="285"/>
  <c r="H51" i="285"/>
  <c r="H52" i="285" s="1"/>
  <c r="F52" i="287"/>
  <c r="F22" i="287"/>
  <c r="I16" i="287"/>
  <c r="K27" i="283"/>
  <c r="K31" i="283"/>
  <c r="K36" i="282"/>
  <c r="K40" i="279"/>
  <c r="J19" i="276"/>
  <c r="H22" i="276"/>
  <c r="H52" i="276" s="1"/>
  <c r="K20" i="279"/>
  <c r="J28" i="279"/>
  <c r="H29" i="279"/>
  <c r="H52" i="279" s="1"/>
  <c r="H51" i="277"/>
  <c r="H52" i="277"/>
  <c r="J45" i="277"/>
  <c r="K35" i="280"/>
  <c r="I16" i="281"/>
  <c r="F22" i="281"/>
  <c r="F52" i="281" s="1"/>
  <c r="K33" i="279"/>
  <c r="G44" i="281"/>
  <c r="G52" i="281" s="1"/>
  <c r="I39" i="281"/>
  <c r="J23" i="276"/>
  <c r="H29" i="276"/>
  <c r="K19" i="275"/>
  <c r="J22" i="275"/>
  <c r="J52" i="275" s="1"/>
  <c r="K34" i="281"/>
  <c r="K32" i="277"/>
  <c r="K47" i="277"/>
  <c r="K40" i="272"/>
  <c r="L40" i="272"/>
  <c r="I52" i="267"/>
  <c r="K29" i="267"/>
  <c r="K41" i="277"/>
  <c r="K27" i="276"/>
  <c r="L27" i="274"/>
  <c r="K27" i="274"/>
  <c r="L43" i="274"/>
  <c r="K43" i="274"/>
  <c r="I52" i="271"/>
  <c r="K44" i="271"/>
  <c r="I52" i="269"/>
  <c r="K22" i="269"/>
  <c r="L50" i="267"/>
  <c r="K50" i="267"/>
  <c r="J51" i="267"/>
  <c r="J52" i="267"/>
  <c r="K20" i="263"/>
  <c r="L20" i="263"/>
  <c r="K29" i="263"/>
  <c r="K47" i="266"/>
  <c r="J51" i="266"/>
  <c r="K44" i="263"/>
  <c r="L51" i="263"/>
  <c r="K51" i="263"/>
  <c r="K18" i="278"/>
  <c r="J22" i="278"/>
  <c r="L18" i="278"/>
  <c r="J52" i="278"/>
  <c r="K29" i="262"/>
  <c r="L29" i="262"/>
  <c r="I51" i="280"/>
  <c r="I52" i="280" s="1"/>
  <c r="J43" i="282"/>
  <c r="I49" i="288"/>
  <c r="D52" i="288"/>
  <c r="J43" i="284"/>
  <c r="H44" i="284"/>
  <c r="H52" i="284" s="1"/>
  <c r="G52" i="287"/>
  <c r="L132" i="249"/>
  <c r="K133" i="249"/>
  <c r="L92" i="248"/>
  <c r="K101" i="248"/>
  <c r="M92" i="248"/>
  <c r="K27" i="284"/>
  <c r="K117" i="248"/>
  <c r="L107" i="248"/>
  <c r="M107" i="248"/>
  <c r="M124" i="247"/>
  <c r="M133" i="247"/>
  <c r="M121" i="247"/>
  <c r="M131" i="247"/>
  <c r="L133" i="247"/>
  <c r="M122" i="247"/>
  <c r="M127" i="247"/>
  <c r="M130" i="247"/>
  <c r="M123" i="247"/>
  <c r="M125" i="247"/>
  <c r="M129" i="247"/>
  <c r="M132" i="247"/>
  <c r="M128" i="247"/>
  <c r="M126" i="247"/>
  <c r="M133" i="246"/>
  <c r="L133" i="246"/>
  <c r="M84" i="246"/>
  <c r="M77" i="246"/>
  <c r="M79" i="246"/>
  <c r="M74" i="246"/>
  <c r="M73" i="246"/>
  <c r="M85" i="246"/>
  <c r="M82" i="246"/>
  <c r="M78" i="246"/>
  <c r="L85" i="246"/>
  <c r="M76" i="246"/>
  <c r="K52" i="286" l="1"/>
  <c r="L43" i="286"/>
  <c r="L30" i="286"/>
  <c r="L34" i="286"/>
  <c r="L36" i="286"/>
  <c r="L26" i="286"/>
  <c r="L32" i="286"/>
  <c r="L50" i="286"/>
  <c r="L23" i="286"/>
  <c r="L40" i="286"/>
  <c r="L27" i="286"/>
  <c r="L44" i="286"/>
  <c r="L38" i="286"/>
  <c r="L18" i="286"/>
  <c r="L42" i="286"/>
  <c r="L31" i="286"/>
  <c r="L48" i="286"/>
  <c r="L33" i="286"/>
  <c r="L39" i="286"/>
  <c r="L24" i="286"/>
  <c r="L45" i="286"/>
  <c r="L20" i="286"/>
  <c r="L52" i="286"/>
  <c r="L47" i="286"/>
  <c r="L37" i="286"/>
  <c r="L35" i="286"/>
  <c r="L46" i="286"/>
  <c r="L49" i="286"/>
  <c r="L29" i="286"/>
  <c r="L21" i="286"/>
  <c r="L19" i="286"/>
  <c r="K52" i="275"/>
  <c r="L36" i="275"/>
  <c r="L30" i="275"/>
  <c r="L44" i="275"/>
  <c r="L51" i="275"/>
  <c r="L26" i="275"/>
  <c r="L35" i="275"/>
  <c r="L21" i="275"/>
  <c r="L34" i="275"/>
  <c r="L37" i="275"/>
  <c r="L40" i="275"/>
  <c r="L48" i="275"/>
  <c r="L27" i="275"/>
  <c r="L29" i="275"/>
  <c r="L52" i="275"/>
  <c r="L19" i="275"/>
  <c r="L52" i="266"/>
  <c r="L46" i="266"/>
  <c r="L20" i="266"/>
  <c r="L18" i="266"/>
  <c r="L33" i="266"/>
  <c r="L34" i="266"/>
  <c r="L43" i="266"/>
  <c r="L31" i="266"/>
  <c r="L45" i="266"/>
  <c r="K52" i="266"/>
  <c r="L49" i="266"/>
  <c r="L30" i="266"/>
  <c r="L37" i="266"/>
  <c r="L35" i="266"/>
  <c r="L22" i="266"/>
  <c r="L32" i="266"/>
  <c r="L36" i="266"/>
  <c r="L47" i="266"/>
  <c r="L24" i="266"/>
  <c r="L38" i="266"/>
  <c r="K19" i="276"/>
  <c r="J22" i="276"/>
  <c r="K25" i="288"/>
  <c r="J29" i="288"/>
  <c r="K22" i="284"/>
  <c r="M105" i="248"/>
  <c r="M115" i="248"/>
  <c r="M111" i="248"/>
  <c r="M112" i="248"/>
  <c r="M117" i="248"/>
  <c r="M116" i="248"/>
  <c r="M110" i="248"/>
  <c r="L117" i="248"/>
  <c r="M109" i="248"/>
  <c r="M114" i="248"/>
  <c r="M106" i="248"/>
  <c r="M113" i="248"/>
  <c r="M108" i="248"/>
  <c r="M98" i="248"/>
  <c r="M91" i="248"/>
  <c r="M97" i="248"/>
  <c r="M101" i="248"/>
  <c r="L101" i="248"/>
  <c r="M94" i="248"/>
  <c r="M99" i="248"/>
  <c r="M96" i="248"/>
  <c r="M93" i="248"/>
  <c r="M95" i="248"/>
  <c r="M90" i="248"/>
  <c r="M89" i="248"/>
  <c r="L22" i="278"/>
  <c r="K22" i="278"/>
  <c r="K23" i="276"/>
  <c r="J29" i="276"/>
  <c r="L27" i="263"/>
  <c r="K22" i="263"/>
  <c r="L22" i="263"/>
  <c r="J45" i="281"/>
  <c r="H51" i="281"/>
  <c r="K24" i="280"/>
  <c r="J29" i="280"/>
  <c r="M98" i="247"/>
  <c r="M89" i="247"/>
  <c r="M95" i="247"/>
  <c r="M93" i="247"/>
  <c r="M90" i="247"/>
  <c r="L101" i="247"/>
  <c r="M96" i="247"/>
  <c r="M92" i="247"/>
  <c r="M99" i="247"/>
  <c r="M101" i="247"/>
  <c r="M97" i="247"/>
  <c r="M91" i="247"/>
  <c r="M94" i="247"/>
  <c r="M100" i="247"/>
  <c r="K44" i="287"/>
  <c r="K26" i="282"/>
  <c r="K29" i="277"/>
  <c r="K43" i="281"/>
  <c r="K39" i="283"/>
  <c r="J44" i="283"/>
  <c r="I51" i="287"/>
  <c r="J47" i="287"/>
  <c r="M107" i="249"/>
  <c r="M116" i="249"/>
  <c r="L117" i="249"/>
  <c r="M110" i="249"/>
  <c r="M113" i="249"/>
  <c r="M106" i="249"/>
  <c r="M114" i="249"/>
  <c r="M109" i="249"/>
  <c r="M117" i="249"/>
  <c r="M115" i="249"/>
  <c r="M105" i="249"/>
  <c r="M111" i="249"/>
  <c r="M112" i="249"/>
  <c r="K42" i="276"/>
  <c r="K22" i="264"/>
  <c r="L24" i="269"/>
  <c r="L33" i="269"/>
  <c r="L40" i="269"/>
  <c r="L41" i="269"/>
  <c r="L18" i="269"/>
  <c r="L17" i="269"/>
  <c r="L46" i="269"/>
  <c r="L19" i="269"/>
  <c r="L48" i="269"/>
  <c r="L22" i="269"/>
  <c r="K52" i="269"/>
  <c r="L21" i="269"/>
  <c r="L45" i="269"/>
  <c r="L16" i="269"/>
  <c r="L23" i="269"/>
  <c r="L26" i="269"/>
  <c r="L34" i="269"/>
  <c r="L51" i="269"/>
  <c r="L29" i="269"/>
  <c r="L52" i="269"/>
  <c r="L42" i="269"/>
  <c r="L20" i="269"/>
  <c r="L47" i="269"/>
  <c r="L49" i="269"/>
  <c r="L36" i="269"/>
  <c r="L27" i="269"/>
  <c r="L39" i="269"/>
  <c r="L43" i="269"/>
  <c r="L28" i="269"/>
  <c r="L30" i="269"/>
  <c r="L31" i="269"/>
  <c r="L50" i="269"/>
  <c r="L32" i="269"/>
  <c r="L25" i="269"/>
  <c r="L37" i="269"/>
  <c r="L35" i="269"/>
  <c r="K44" i="274"/>
  <c r="L44" i="274"/>
  <c r="K20" i="281"/>
  <c r="J28" i="287"/>
  <c r="H29" i="287"/>
  <c r="H52" i="287" s="1"/>
  <c r="J51" i="283"/>
  <c r="K45" i="283"/>
  <c r="K43" i="284"/>
  <c r="J44" i="284"/>
  <c r="I51" i="288"/>
  <c r="J49" i="288"/>
  <c r="J52" i="288" s="1"/>
  <c r="L44" i="263"/>
  <c r="L22" i="267"/>
  <c r="L26" i="267"/>
  <c r="L29" i="267"/>
  <c r="L33" i="267"/>
  <c r="L19" i="267"/>
  <c r="L35" i="267"/>
  <c r="L38" i="267"/>
  <c r="L44" i="267"/>
  <c r="K52" i="267"/>
  <c r="L27" i="267"/>
  <c r="L43" i="267"/>
  <c r="L37" i="267"/>
  <c r="L52" i="267"/>
  <c r="L32" i="267"/>
  <c r="L36" i="267"/>
  <c r="L47" i="267"/>
  <c r="L34" i="267"/>
  <c r="L25" i="267"/>
  <c r="L31" i="267"/>
  <c r="L23" i="267"/>
  <c r="K22" i="275"/>
  <c r="L22" i="275"/>
  <c r="I44" i="281"/>
  <c r="J39" i="281"/>
  <c r="I22" i="287"/>
  <c r="I52" i="287" s="1"/>
  <c r="J16" i="287"/>
  <c r="K50" i="285"/>
  <c r="J51" i="285"/>
  <c r="L101" i="249"/>
  <c r="M96" i="249"/>
  <c r="M90" i="249"/>
  <c r="M100" i="249"/>
  <c r="M95" i="249"/>
  <c r="M89" i="249"/>
  <c r="M99" i="249"/>
  <c r="M101" i="249"/>
  <c r="M97" i="249"/>
  <c r="M91" i="249"/>
  <c r="M79" i="247"/>
  <c r="M74" i="247"/>
  <c r="M80" i="247"/>
  <c r="L85" i="247"/>
  <c r="M77" i="247"/>
  <c r="M85" i="247"/>
  <c r="M78" i="247"/>
  <c r="M81" i="247"/>
  <c r="M83" i="247"/>
  <c r="M73" i="247"/>
  <c r="M82" i="247"/>
  <c r="M76" i="247"/>
  <c r="M75" i="247"/>
  <c r="K18" i="282"/>
  <c r="J22" i="282"/>
  <c r="J52" i="282" s="1"/>
  <c r="K44" i="266"/>
  <c r="L44" i="266"/>
  <c r="L16" i="263"/>
  <c r="L52" i="272"/>
  <c r="L36" i="272"/>
  <c r="L51" i="272"/>
  <c r="K52" i="272"/>
  <c r="L33" i="272"/>
  <c r="L30" i="272"/>
  <c r="L38" i="272"/>
  <c r="L35" i="272"/>
  <c r="L42" i="272"/>
  <c r="L49" i="272"/>
  <c r="L21" i="272"/>
  <c r="L22" i="272"/>
  <c r="L31" i="272"/>
  <c r="L37" i="272"/>
  <c r="L32" i="272"/>
  <c r="L43" i="272"/>
  <c r="K29" i="274"/>
  <c r="L29" i="274"/>
  <c r="M98" i="249"/>
  <c r="K18" i="277"/>
  <c r="J22" i="277"/>
  <c r="J52" i="277" s="1"/>
  <c r="K51" i="265"/>
  <c r="K44" i="264"/>
  <c r="K26" i="284"/>
  <c r="J29" i="284"/>
  <c r="K20" i="285"/>
  <c r="I29" i="287"/>
  <c r="J23" i="287"/>
  <c r="M117" i="247"/>
  <c r="L117" i="247"/>
  <c r="M107" i="247"/>
  <c r="M109" i="247"/>
  <c r="M108" i="247"/>
  <c r="M110" i="247"/>
  <c r="M116" i="247"/>
  <c r="M112" i="247"/>
  <c r="M115" i="247"/>
  <c r="M114" i="247"/>
  <c r="M113" i="247"/>
  <c r="M106" i="247"/>
  <c r="M105" i="247"/>
  <c r="J52" i="265"/>
  <c r="L51" i="265" s="1"/>
  <c r="K44" i="269"/>
  <c r="L44" i="269"/>
  <c r="K46" i="276"/>
  <c r="J51" i="276"/>
  <c r="K22" i="280"/>
  <c r="J28" i="281"/>
  <c r="H29" i="281"/>
  <c r="H52" i="281" s="1"/>
  <c r="K47" i="280"/>
  <c r="J51" i="280"/>
  <c r="K40" i="282"/>
  <c r="J44" i="282"/>
  <c r="K43" i="285"/>
  <c r="J44" i="285"/>
  <c r="K16" i="285"/>
  <c r="J52" i="285"/>
  <c r="L43" i="285" s="1"/>
  <c r="J22" i="285"/>
  <c r="K38" i="280"/>
  <c r="J44" i="280"/>
  <c r="M123" i="249"/>
  <c r="M121" i="249"/>
  <c r="M127" i="249"/>
  <c r="L133" i="249"/>
  <c r="M129" i="249"/>
  <c r="M124" i="249"/>
  <c r="M133" i="249"/>
  <c r="M130" i="249"/>
  <c r="M131" i="249"/>
  <c r="M128" i="249"/>
  <c r="M126" i="249"/>
  <c r="M122" i="249"/>
  <c r="M125" i="249"/>
  <c r="J16" i="281"/>
  <c r="I22" i="281"/>
  <c r="I52" i="281" s="1"/>
  <c r="M132" i="249"/>
  <c r="K43" i="282"/>
  <c r="L36" i="278"/>
  <c r="L48" i="278"/>
  <c r="L35" i="278"/>
  <c r="L26" i="278"/>
  <c r="L50" i="278"/>
  <c r="L52" i="278"/>
  <c r="L20" i="278"/>
  <c r="L46" i="278"/>
  <c r="L49" i="278"/>
  <c r="L47" i="278"/>
  <c r="L30" i="278"/>
  <c r="L24" i="278"/>
  <c r="L32" i="278"/>
  <c r="L29" i="278"/>
  <c r="L28" i="278"/>
  <c r="L34" i="278"/>
  <c r="L41" i="278"/>
  <c r="L23" i="278"/>
  <c r="L16" i="278"/>
  <c r="L38" i="278"/>
  <c r="L37" i="278"/>
  <c r="L40" i="278"/>
  <c r="L33" i="278"/>
  <c r="L42" i="278"/>
  <c r="L45" i="278"/>
  <c r="L39" i="278"/>
  <c r="L27" i="278"/>
  <c r="L31" i="278"/>
  <c r="L25" i="278"/>
  <c r="K52" i="278"/>
  <c r="L19" i="278"/>
  <c r="L43" i="278"/>
  <c r="L44" i="278"/>
  <c r="L51" i="278"/>
  <c r="L21" i="278"/>
  <c r="L17" i="278"/>
  <c r="K51" i="267"/>
  <c r="L51" i="267"/>
  <c r="K45" i="277"/>
  <c r="J51" i="277"/>
  <c r="K28" i="279"/>
  <c r="M132" i="248"/>
  <c r="M129" i="248"/>
  <c r="M127" i="248"/>
  <c r="M131" i="248"/>
  <c r="M124" i="248"/>
  <c r="L133" i="248"/>
  <c r="M128" i="248"/>
  <c r="M125" i="248"/>
  <c r="M122" i="248"/>
  <c r="M121" i="248"/>
  <c r="M133" i="248"/>
  <c r="M130" i="248"/>
  <c r="M123" i="248"/>
  <c r="L26" i="271"/>
  <c r="L22" i="271"/>
  <c r="L29" i="271"/>
  <c r="L18" i="271"/>
  <c r="L52" i="271"/>
  <c r="L20" i="271"/>
  <c r="L19" i="271"/>
  <c r="L46" i="271"/>
  <c r="L23" i="271"/>
  <c r="L50" i="271"/>
  <c r="L37" i="271"/>
  <c r="L42" i="271"/>
  <c r="L27" i="271"/>
  <c r="L39" i="271"/>
  <c r="L32" i="271"/>
  <c r="L24" i="271"/>
  <c r="L34" i="271"/>
  <c r="L33" i="271"/>
  <c r="L35" i="271"/>
  <c r="L49" i="271"/>
  <c r="L25" i="271"/>
  <c r="L28" i="271"/>
  <c r="L43" i="271"/>
  <c r="L44" i="271"/>
  <c r="K52" i="271"/>
  <c r="L31" i="271"/>
  <c r="L38" i="271"/>
  <c r="L16" i="271"/>
  <c r="L30" i="271"/>
  <c r="K44" i="272"/>
  <c r="L44" i="272"/>
  <c r="I52" i="288"/>
  <c r="K40" i="276"/>
  <c r="J44" i="276"/>
  <c r="K38" i="279"/>
  <c r="J44" i="279"/>
  <c r="J29" i="279"/>
  <c r="K23" i="279"/>
  <c r="K19" i="281"/>
  <c r="K28" i="284"/>
  <c r="K23" i="283"/>
  <c r="J29" i="283"/>
  <c r="M85" i="249"/>
  <c r="M82" i="249"/>
  <c r="L85" i="249"/>
  <c r="M74" i="249"/>
  <c r="K44" i="288"/>
  <c r="K51" i="264"/>
  <c r="L51" i="264"/>
  <c r="K42" i="281"/>
  <c r="K48" i="280"/>
  <c r="L48" i="280"/>
  <c r="J29" i="282"/>
  <c r="K24" i="282"/>
  <c r="M98" i="250"/>
  <c r="M94" i="250"/>
  <c r="M92" i="250"/>
  <c r="M101" i="250"/>
  <c r="M100" i="250"/>
  <c r="M96" i="250"/>
  <c r="L101" i="250"/>
  <c r="M97" i="250"/>
  <c r="M99" i="250"/>
  <c r="M90" i="250"/>
  <c r="M95" i="250"/>
  <c r="M91" i="250"/>
  <c r="K18" i="287"/>
  <c r="J52" i="264"/>
  <c r="L44" i="264" s="1"/>
  <c r="L29" i="264"/>
  <c r="K29" i="264"/>
  <c r="L45" i="271"/>
  <c r="K48" i="288"/>
  <c r="J51" i="288"/>
  <c r="K44" i="277"/>
  <c r="J52" i="280"/>
  <c r="K49" i="279"/>
  <c r="J51" i="279"/>
  <c r="L32" i="262"/>
  <c r="L24" i="262"/>
  <c r="K52" i="262"/>
  <c r="L48" i="262"/>
  <c r="L35" i="262"/>
  <c r="L36" i="262"/>
  <c r="L50" i="262"/>
  <c r="L26" i="262"/>
  <c r="L27" i="262"/>
  <c r="L43" i="262"/>
  <c r="L20" i="262"/>
  <c r="L42" i="262"/>
  <c r="L37" i="262"/>
  <c r="L19" i="262"/>
  <c r="L52" i="262"/>
  <c r="L23" i="262"/>
  <c r="L31" i="262"/>
  <c r="L46" i="262"/>
  <c r="L45" i="262"/>
  <c r="L33" i="262"/>
  <c r="L34" i="262"/>
  <c r="K51" i="266"/>
  <c r="L51" i="266"/>
  <c r="K52" i="263"/>
  <c r="L37" i="263"/>
  <c r="L28" i="263"/>
  <c r="L46" i="263"/>
  <c r="L32" i="263"/>
  <c r="L40" i="263"/>
  <c r="L49" i="263"/>
  <c r="L43" i="263"/>
  <c r="L41" i="263"/>
  <c r="L21" i="263"/>
  <c r="L50" i="263"/>
  <c r="L47" i="263"/>
  <c r="L17" i="263"/>
  <c r="L42" i="263"/>
  <c r="L45" i="263"/>
  <c r="L38" i="263"/>
  <c r="L33" i="263"/>
  <c r="L36" i="263"/>
  <c r="L35" i="263"/>
  <c r="L48" i="263"/>
  <c r="L31" i="263"/>
  <c r="L52" i="263"/>
  <c r="L25" i="263"/>
  <c r="L34" i="263"/>
  <c r="L39" i="263"/>
  <c r="L18" i="263"/>
  <c r="L23" i="263"/>
  <c r="L30" i="263"/>
  <c r="L19" i="263"/>
  <c r="K52" i="274"/>
  <c r="L37" i="274"/>
  <c r="L52" i="274"/>
  <c r="L23" i="274"/>
  <c r="K32" i="279"/>
  <c r="L32" i="279"/>
  <c r="K19" i="282"/>
  <c r="K46" i="284"/>
  <c r="J51" i="284"/>
  <c r="L26" i="263"/>
  <c r="K29" i="266"/>
  <c r="L29" i="266"/>
  <c r="K16" i="279"/>
  <c r="J22" i="279"/>
  <c r="J52" i="279"/>
  <c r="L16" i="279"/>
  <c r="K16" i="283"/>
  <c r="J22" i="283"/>
  <c r="J52" i="283"/>
  <c r="L16" i="283"/>
  <c r="L22" i="286"/>
  <c r="K22" i="286"/>
  <c r="M73" i="251"/>
  <c r="M76" i="251"/>
  <c r="M83" i="251"/>
  <c r="M84" i="251"/>
  <c r="M80" i="251"/>
  <c r="M82" i="251"/>
  <c r="L85" i="251"/>
  <c r="M74" i="251"/>
  <c r="M81" i="251"/>
  <c r="M75" i="251"/>
  <c r="M78" i="251"/>
  <c r="M85" i="251"/>
  <c r="M79" i="251"/>
  <c r="L24" i="263"/>
  <c r="K51" i="271"/>
  <c r="L51" i="271"/>
  <c r="K18" i="284"/>
  <c r="K51" i="286"/>
  <c r="L51" i="286"/>
  <c r="L43" i="288" l="1"/>
  <c r="L34" i="288"/>
  <c r="L32" i="288"/>
  <c r="L35" i="288"/>
  <c r="L45" i="288"/>
  <c r="K52" i="288"/>
  <c r="L36" i="288"/>
  <c r="L39" i="288"/>
  <c r="L21" i="288"/>
  <c r="L19" i="288"/>
  <c r="L26" i="288"/>
  <c r="L16" i="288"/>
  <c r="L40" i="288"/>
  <c r="L37" i="288"/>
  <c r="L31" i="288"/>
  <c r="L27" i="288"/>
  <c r="L22" i="288"/>
  <c r="L52" i="288"/>
  <c r="L42" i="288"/>
  <c r="L18" i="288"/>
  <c r="L24" i="288"/>
  <c r="L20" i="288"/>
  <c r="L33" i="288"/>
  <c r="L30" i="288"/>
  <c r="L47" i="288"/>
  <c r="L23" i="288"/>
  <c r="L17" i="288"/>
  <c r="L46" i="288"/>
  <c r="L38" i="288"/>
  <c r="L28" i="288"/>
  <c r="L50" i="288"/>
  <c r="L41" i="288"/>
  <c r="L25" i="288"/>
  <c r="L48" i="288"/>
  <c r="L44" i="288"/>
  <c r="K52" i="277"/>
  <c r="L35" i="277"/>
  <c r="L37" i="277"/>
  <c r="L26" i="277"/>
  <c r="L17" i="277"/>
  <c r="L50" i="277"/>
  <c r="L19" i="277"/>
  <c r="L30" i="277"/>
  <c r="L24" i="277"/>
  <c r="L36" i="277"/>
  <c r="L46" i="277"/>
  <c r="L16" i="277"/>
  <c r="L38" i="277"/>
  <c r="L21" i="277"/>
  <c r="L42" i="277"/>
  <c r="L25" i="277"/>
  <c r="L52" i="277"/>
  <c r="L23" i="277"/>
  <c r="L28" i="277"/>
  <c r="L34" i="277"/>
  <c r="L20" i="277"/>
  <c r="L48" i="277"/>
  <c r="L27" i="277"/>
  <c r="L49" i="277"/>
  <c r="L31" i="277"/>
  <c r="L33" i="277"/>
  <c r="L39" i="277"/>
  <c r="L40" i="277"/>
  <c r="L43" i="277"/>
  <c r="L47" i="277"/>
  <c r="L32" i="277"/>
  <c r="L41" i="277"/>
  <c r="L29" i="277"/>
  <c r="L45" i="277"/>
  <c r="L44" i="277"/>
  <c r="L18" i="277"/>
  <c r="K52" i="282"/>
  <c r="L21" i="282"/>
  <c r="L20" i="282"/>
  <c r="L25" i="282"/>
  <c r="L17" i="282"/>
  <c r="L48" i="282"/>
  <c r="L38" i="282"/>
  <c r="L49" i="282"/>
  <c r="L41" i="282"/>
  <c r="L45" i="282"/>
  <c r="L39" i="282"/>
  <c r="L47" i="282"/>
  <c r="L33" i="282"/>
  <c r="L52" i="282"/>
  <c r="L50" i="282"/>
  <c r="L46" i="282"/>
  <c r="L16" i="282"/>
  <c r="L32" i="282"/>
  <c r="L23" i="282"/>
  <c r="L42" i="282"/>
  <c r="L51" i="282"/>
  <c r="L37" i="282"/>
  <c r="L36" i="282"/>
  <c r="L30" i="282"/>
  <c r="L28" i="282"/>
  <c r="L34" i="282"/>
  <c r="L27" i="282"/>
  <c r="L31" i="282"/>
  <c r="L35" i="282"/>
  <c r="L43" i="282"/>
  <c r="L18" i="282"/>
  <c r="L26" i="282"/>
  <c r="L19" i="282"/>
  <c r="L40" i="282"/>
  <c r="L24" i="282"/>
  <c r="L52" i="279"/>
  <c r="L45" i="279"/>
  <c r="L39" i="279"/>
  <c r="L24" i="279"/>
  <c r="L26" i="279"/>
  <c r="L47" i="279"/>
  <c r="L17" i="279"/>
  <c r="K52" i="279"/>
  <c r="L42" i="279"/>
  <c r="L46" i="279"/>
  <c r="L50" i="279"/>
  <c r="L37" i="279"/>
  <c r="L19" i="279"/>
  <c r="L25" i="279"/>
  <c r="L21" i="279"/>
  <c r="L30" i="279"/>
  <c r="L43" i="279"/>
  <c r="L48" i="279"/>
  <c r="L18" i="279"/>
  <c r="L36" i="279"/>
  <c r="L41" i="279"/>
  <c r="L27" i="279"/>
  <c r="L35" i="279"/>
  <c r="L31" i="279"/>
  <c r="L34" i="279"/>
  <c r="L40" i="279"/>
  <c r="L20" i="279"/>
  <c r="L33" i="279"/>
  <c r="L31" i="280"/>
  <c r="L32" i="280"/>
  <c r="L39" i="280"/>
  <c r="L33" i="280"/>
  <c r="L46" i="280"/>
  <c r="L40" i="280"/>
  <c r="L37" i="280"/>
  <c r="L30" i="280"/>
  <c r="L45" i="280"/>
  <c r="L26" i="280"/>
  <c r="L16" i="280"/>
  <c r="L34" i="280"/>
  <c r="L36" i="280"/>
  <c r="L42" i="280"/>
  <c r="L52" i="280"/>
  <c r="L41" i="280"/>
  <c r="L27" i="280"/>
  <c r="L50" i="280"/>
  <c r="K52" i="280"/>
  <c r="L25" i="280"/>
  <c r="L21" i="280"/>
  <c r="L49" i="280"/>
  <c r="L28" i="280"/>
  <c r="L43" i="280"/>
  <c r="L17" i="280"/>
  <c r="L35" i="280"/>
  <c r="K51" i="288"/>
  <c r="L51" i="288"/>
  <c r="K29" i="283"/>
  <c r="L29" i="283"/>
  <c r="L23" i="279"/>
  <c r="L28" i="279"/>
  <c r="K51" i="280"/>
  <c r="L51" i="280"/>
  <c r="K39" i="281"/>
  <c r="J44" i="281"/>
  <c r="K44" i="284"/>
  <c r="K51" i="283"/>
  <c r="L51" i="283"/>
  <c r="K47" i="287"/>
  <c r="J51" i="287"/>
  <c r="K29" i="280"/>
  <c r="L29" i="280"/>
  <c r="L21" i="283"/>
  <c r="K52" i="283"/>
  <c r="L35" i="283"/>
  <c r="L40" i="283"/>
  <c r="L18" i="283"/>
  <c r="L20" i="283"/>
  <c r="L42" i="283"/>
  <c r="L36" i="283"/>
  <c r="L28" i="283"/>
  <c r="L24" i="283"/>
  <c r="L37" i="283"/>
  <c r="L38" i="283"/>
  <c r="L34" i="283"/>
  <c r="L49" i="283"/>
  <c r="L32" i="283"/>
  <c r="L17" i="283"/>
  <c r="L52" i="283"/>
  <c r="L46" i="283"/>
  <c r="L47" i="283"/>
  <c r="L33" i="283"/>
  <c r="L26" i="283"/>
  <c r="L43" i="283"/>
  <c r="L48" i="283"/>
  <c r="L50" i="283"/>
  <c r="L25" i="283"/>
  <c r="L41" i="283"/>
  <c r="L30" i="283"/>
  <c r="L31" i="283"/>
  <c r="L19" i="283"/>
  <c r="L27" i="283"/>
  <c r="K22" i="283"/>
  <c r="L22" i="283"/>
  <c r="K22" i="279"/>
  <c r="L22" i="279"/>
  <c r="L49" i="279"/>
  <c r="K52" i="264"/>
  <c r="L30" i="264"/>
  <c r="L32" i="264"/>
  <c r="L21" i="264"/>
  <c r="L25" i="264"/>
  <c r="L48" i="264"/>
  <c r="L31" i="264"/>
  <c r="L52" i="264"/>
  <c r="L17" i="264"/>
  <c r="L49" i="264"/>
  <c r="L28" i="264"/>
  <c r="L39" i="264"/>
  <c r="L37" i="264"/>
  <c r="L43" i="264"/>
  <c r="L47" i="264"/>
  <c r="L42" i="264"/>
  <c r="L41" i="264"/>
  <c r="L46" i="264"/>
  <c r="L40" i="264"/>
  <c r="L27" i="264"/>
  <c r="L34" i="264"/>
  <c r="L45" i="264"/>
  <c r="L24" i="264"/>
  <c r="L36" i="264"/>
  <c r="L35" i="264"/>
  <c r="L33" i="264"/>
  <c r="L16" i="264"/>
  <c r="L50" i="264"/>
  <c r="L26" i="264"/>
  <c r="L38" i="264"/>
  <c r="K44" i="279"/>
  <c r="L44" i="279"/>
  <c r="K44" i="276"/>
  <c r="L16" i="285"/>
  <c r="L44" i="282"/>
  <c r="K44" i="282"/>
  <c r="L22" i="280"/>
  <c r="J29" i="287"/>
  <c r="K23" i="287"/>
  <c r="K49" i="288"/>
  <c r="L49" i="288"/>
  <c r="K29" i="288"/>
  <c r="L29" i="288"/>
  <c r="K22" i="276"/>
  <c r="L51" i="279"/>
  <c r="K51" i="279"/>
  <c r="K29" i="282"/>
  <c r="L29" i="282"/>
  <c r="L38" i="280"/>
  <c r="K22" i="285"/>
  <c r="L22" i="285"/>
  <c r="L44" i="285"/>
  <c r="K44" i="285"/>
  <c r="K29" i="284"/>
  <c r="L29" i="284"/>
  <c r="K22" i="277"/>
  <c r="L22" i="277"/>
  <c r="J52" i="284"/>
  <c r="L51" i="285"/>
  <c r="K51" i="285"/>
  <c r="K16" i="287"/>
  <c r="J22" i="287"/>
  <c r="J52" i="287"/>
  <c r="L47" i="287" s="1"/>
  <c r="L45" i="283"/>
  <c r="K28" i="287"/>
  <c r="L28" i="287"/>
  <c r="L39" i="283"/>
  <c r="K51" i="284"/>
  <c r="L51" i="284"/>
  <c r="L23" i="283"/>
  <c r="L29" i="279"/>
  <c r="K29" i="279"/>
  <c r="L38" i="279"/>
  <c r="L51" i="277"/>
  <c r="K51" i="277"/>
  <c r="J22" i="281"/>
  <c r="K16" i="281"/>
  <c r="K44" i="280"/>
  <c r="L44" i="280"/>
  <c r="L24" i="285"/>
  <c r="L49" i="285"/>
  <c r="L31" i="285"/>
  <c r="L19" i="285"/>
  <c r="L39" i="285"/>
  <c r="L29" i="285"/>
  <c r="K52" i="285"/>
  <c r="L36" i="285"/>
  <c r="L35" i="285"/>
  <c r="L25" i="285"/>
  <c r="L42" i="285"/>
  <c r="L40" i="285"/>
  <c r="L18" i="285"/>
  <c r="L38" i="285"/>
  <c r="L52" i="285"/>
  <c r="L28" i="285"/>
  <c r="L30" i="285"/>
  <c r="L46" i="285"/>
  <c r="L47" i="285"/>
  <c r="L23" i="285"/>
  <c r="L32" i="285"/>
  <c r="L37" i="285"/>
  <c r="L34" i="285"/>
  <c r="L45" i="285"/>
  <c r="L26" i="285"/>
  <c r="L27" i="285"/>
  <c r="L21" i="285"/>
  <c r="L33" i="285"/>
  <c r="L47" i="280"/>
  <c r="K28" i="281"/>
  <c r="J29" i="281"/>
  <c r="K51" i="276"/>
  <c r="L22" i="265"/>
  <c r="L52" i="265"/>
  <c r="L40" i="265"/>
  <c r="L19" i="265"/>
  <c r="L38" i="265"/>
  <c r="L42" i="265"/>
  <c r="L20" i="265"/>
  <c r="L27" i="265"/>
  <c r="L31" i="265"/>
  <c r="L29" i="265"/>
  <c r="L35" i="265"/>
  <c r="L28" i="265"/>
  <c r="L36" i="265"/>
  <c r="L34" i="265"/>
  <c r="L26" i="265"/>
  <c r="L17" i="265"/>
  <c r="L50" i="265"/>
  <c r="L39" i="265"/>
  <c r="L43" i="265"/>
  <c r="L32" i="265"/>
  <c r="L25" i="265"/>
  <c r="L18" i="265"/>
  <c r="L24" i="265"/>
  <c r="L37" i="265"/>
  <c r="L46" i="265"/>
  <c r="L23" i="265"/>
  <c r="L48" i="265"/>
  <c r="L47" i="265"/>
  <c r="K52" i="265"/>
  <c r="L41" i="265"/>
  <c r="L21" i="265"/>
  <c r="L30" i="265"/>
  <c r="L16" i="265"/>
  <c r="L45" i="265"/>
  <c r="L49" i="265"/>
  <c r="L33" i="265"/>
  <c r="L44" i="265"/>
  <c r="L20" i="285"/>
  <c r="K22" i="282"/>
  <c r="L22" i="282"/>
  <c r="L50" i="285"/>
  <c r="L22" i="264"/>
  <c r="K44" i="283"/>
  <c r="L44" i="283"/>
  <c r="L24" i="280"/>
  <c r="J51" i="281"/>
  <c r="K45" i="281"/>
  <c r="K29" i="276"/>
  <c r="J52" i="276"/>
  <c r="L22" i="276" s="1"/>
  <c r="L29" i="276" l="1"/>
  <c r="K51" i="281"/>
  <c r="L22" i="287"/>
  <c r="K22" i="287"/>
  <c r="L30" i="284"/>
  <c r="L24" i="284"/>
  <c r="K52" i="284"/>
  <c r="L50" i="284"/>
  <c r="L21" i="284"/>
  <c r="L25" i="284"/>
  <c r="L32" i="284"/>
  <c r="L45" i="284"/>
  <c r="L38" i="284"/>
  <c r="L34" i="284"/>
  <c r="L47" i="284"/>
  <c r="L35" i="284"/>
  <c r="L37" i="284"/>
  <c r="L31" i="284"/>
  <c r="L49" i="284"/>
  <c r="L39" i="284"/>
  <c r="L40" i="284"/>
  <c r="L41" i="284"/>
  <c r="L48" i="284"/>
  <c r="L42" i="284"/>
  <c r="L36" i="284"/>
  <c r="L16" i="284"/>
  <c r="L52" i="284"/>
  <c r="L20" i="284"/>
  <c r="L19" i="284"/>
  <c r="L23" i="284"/>
  <c r="L17" i="284"/>
  <c r="L27" i="284"/>
  <c r="L33" i="284"/>
  <c r="L43" i="284"/>
  <c r="L28" i="284"/>
  <c r="L46" i="284"/>
  <c r="L22" i="284"/>
  <c r="L26" i="284"/>
  <c r="L18" i="284"/>
  <c r="L23" i="287"/>
  <c r="K29" i="281"/>
  <c r="K22" i="281"/>
  <c r="L51" i="276"/>
  <c r="L16" i="287"/>
  <c r="K29" i="287"/>
  <c r="L29" i="287"/>
  <c r="K44" i="281"/>
  <c r="L47" i="276"/>
  <c r="L34" i="276"/>
  <c r="L48" i="276"/>
  <c r="L35" i="276"/>
  <c r="L16" i="276"/>
  <c r="L52" i="276"/>
  <c r="L50" i="276"/>
  <c r="L30" i="276"/>
  <c r="L43" i="276"/>
  <c r="L26" i="276"/>
  <c r="L25" i="276"/>
  <c r="K52" i="276"/>
  <c r="L18" i="276"/>
  <c r="L39" i="276"/>
  <c r="L37" i="276"/>
  <c r="L17" i="276"/>
  <c r="L45" i="276"/>
  <c r="L33" i="276"/>
  <c r="L21" i="276"/>
  <c r="L41" i="276"/>
  <c r="L38" i="276"/>
  <c r="L31" i="276"/>
  <c r="L20" i="276"/>
  <c r="L24" i="276"/>
  <c r="L49" i="276"/>
  <c r="L28" i="276"/>
  <c r="L36" i="276"/>
  <c r="L27" i="276"/>
  <c r="L32" i="276"/>
  <c r="L46" i="276"/>
  <c r="L42" i="276"/>
  <c r="L19" i="276"/>
  <c r="L23" i="276"/>
  <c r="L40" i="276"/>
  <c r="J52" i="281"/>
  <c r="L29" i="281" s="1"/>
  <c r="L45" i="287"/>
  <c r="L52" i="287"/>
  <c r="L46" i="287"/>
  <c r="L20" i="287"/>
  <c r="L43" i="287"/>
  <c r="L33" i="287"/>
  <c r="L48" i="287"/>
  <c r="L32" i="287"/>
  <c r="L50" i="287"/>
  <c r="L25" i="287"/>
  <c r="L27" i="287"/>
  <c r="K52" i="287"/>
  <c r="L34" i="287"/>
  <c r="L19" i="287"/>
  <c r="L49" i="287"/>
  <c r="L42" i="287"/>
  <c r="L26" i="287"/>
  <c r="L38" i="287"/>
  <c r="L24" i="287"/>
  <c r="L31" i="287"/>
  <c r="L21" i="287"/>
  <c r="L35" i="287"/>
  <c r="L40" i="287"/>
  <c r="L39" i="287"/>
  <c r="L37" i="287"/>
  <c r="L36" i="287"/>
  <c r="L30" i="287"/>
  <c r="L44" i="287"/>
  <c r="L18" i="287"/>
  <c r="L44" i="276"/>
  <c r="K51" i="287"/>
  <c r="L51" i="287"/>
  <c r="L44" i="284"/>
  <c r="L40" i="281" l="1"/>
  <c r="L41" i="281"/>
  <c r="L30" i="281"/>
  <c r="L18" i="281"/>
  <c r="L24" i="281"/>
  <c r="L26" i="281"/>
  <c r="L33" i="281"/>
  <c r="L36" i="281"/>
  <c r="L50" i="281"/>
  <c r="L52" i="281"/>
  <c r="L35" i="281"/>
  <c r="K52" i="281"/>
  <c r="L47" i="281"/>
  <c r="L25" i="281"/>
  <c r="L49" i="281"/>
  <c r="L38" i="281"/>
  <c r="L27" i="281"/>
  <c r="L23" i="281"/>
  <c r="L31" i="281"/>
  <c r="L21" i="281"/>
  <c r="L17" i="281"/>
  <c r="L32" i="281"/>
  <c r="L46" i="281"/>
  <c r="L34" i="281"/>
  <c r="L37" i="281"/>
  <c r="L48" i="281"/>
  <c r="L20" i="281"/>
  <c r="L43" i="281"/>
  <c r="L42" i="281"/>
  <c r="L19" i="281"/>
  <c r="L16" i="281"/>
  <c r="L45" i="281"/>
  <c r="L39" i="281"/>
  <c r="L28" i="281"/>
  <c r="L44" i="281"/>
  <c r="L51" i="281"/>
  <c r="L22" i="281"/>
</calcChain>
</file>

<file path=xl/sharedStrings.xml><?xml version="1.0" encoding="utf-8"?>
<sst xmlns="http://schemas.openxmlformats.org/spreadsheetml/2006/main" count="2742" uniqueCount="295">
  <si>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</si>
  <si>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</si>
  <si>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</si>
  <si>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</si>
  <si>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</si>
  <si>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</si>
  <si>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</si>
  <si>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</si>
  <si>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</si>
  <si>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</si>
  <si>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</si>
  <si>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</si>
  <si>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</si>
  <si>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4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</si>
  <si>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</si>
  <si>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</si>
  <si>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</si>
  <si>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</si>
  <si>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4"/>
  </si>
  <si>
    <t>小型
貨物車</t>
    <rPh sb="0" eb="2">
      <t>コガタ</t>
    </rPh>
    <rPh sb="3" eb="5">
      <t>カモツ</t>
    </rPh>
    <rPh sb="5" eb="6">
      <t>シャ</t>
    </rPh>
    <phoneticPr fontId="4"/>
  </si>
  <si>
    <t>普通
貨物車</t>
    <rPh sb="0" eb="2">
      <t>フツウ</t>
    </rPh>
    <rPh sb="3" eb="5">
      <t>カモツ</t>
    </rPh>
    <rPh sb="5" eb="6">
      <t>シャ</t>
    </rPh>
    <phoneticPr fontId="4"/>
  </si>
  <si>
    <t>小型車
計</t>
    <rPh sb="0" eb="2">
      <t>コガタ</t>
    </rPh>
    <rPh sb="2" eb="3">
      <t>シャ</t>
    </rPh>
    <rPh sb="4" eb="5">
      <t>ケイ</t>
    </rPh>
    <phoneticPr fontId="4"/>
  </si>
  <si>
    <t>大型車
計</t>
    <rPh sb="0" eb="2">
      <t>オオガタ</t>
    </rPh>
    <rPh sb="2" eb="3">
      <t>シャ</t>
    </rPh>
    <rPh sb="4" eb="5">
      <t>ケイ</t>
    </rPh>
    <phoneticPr fontId="4"/>
  </si>
  <si>
    <t>四輪車
計</t>
    <rPh sb="0" eb="2">
      <t>４リン</t>
    </rPh>
    <rPh sb="2" eb="3">
      <t>シャ</t>
    </rPh>
    <rPh sb="4" eb="5">
      <t>ケイ</t>
    </rPh>
    <phoneticPr fontId="4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</si>
  <si>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4"/>
  </si>
  <si>
    <t>時間
構成比</t>
    <rPh sb="0" eb="2">
      <t>ジカン</t>
    </rPh>
    <rPh sb="3" eb="6">
      <t>コウセイヒ</t>
    </rPh>
    <phoneticPr fontId="4"/>
  </si>
  <si>
    <t>平成30年11月13日(火)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4"/>
  </si>
  <si>
    <t>　7:00～19:00</t>
  </si>
  <si>
    <t>晴</t>
    <rPh sb="0" eb="1">
      <t>ハ</t>
    </rPh>
    <phoneticPr fontId="4"/>
  </si>
  <si>
    <t>No.7</t>
  </si>
  <si>
    <t>　(仮称)東急団地前バス停前</t>
    <rPh sb="2" eb="4">
      <t>カショウ</t>
    </rPh>
    <rPh sb="5" eb="7">
      <t>トウキュウ</t>
    </rPh>
    <rPh sb="7" eb="9">
      <t>ダンチ</t>
    </rPh>
    <rPh sb="9" eb="10">
      <t>マエ</t>
    </rPh>
    <rPh sb="12" eb="13">
      <t>テイ</t>
    </rPh>
    <rPh sb="13" eb="14">
      <t>マエ</t>
    </rPh>
    <phoneticPr fontId="2"/>
  </si>
  <si>
    <t>交差点計(1+2+3+4+5+6+7+8+9+10+11+12+13+14)</t>
  </si>
  <si>
    <t>(13)</t>
  </si>
  <si>
    <t>(14)</t>
  </si>
  <si>
    <t>(9)</t>
  </si>
  <si>
    <t>(10)</t>
  </si>
  <si>
    <t>(11)</t>
  </si>
  <si>
    <t>(12)</t>
  </si>
  <si>
    <t>(5)</t>
  </si>
  <si>
    <t>(6)</t>
  </si>
  <si>
    <t>(7)</t>
  </si>
  <si>
    <t>(8)</t>
  </si>
  <si>
    <t>D断面流入計(10+11+12)</t>
  </si>
  <si>
    <t>D断面流出計(1+5+9)</t>
  </si>
  <si>
    <t>D断面計(10+11+12+1+5+9)</t>
  </si>
  <si>
    <t>B断面流出計(3+7+11)</t>
  </si>
  <si>
    <t>B断面計(4+5+6+3+7+11)</t>
  </si>
  <si>
    <t>B断面流入計(4+5+6)</t>
  </si>
  <si>
    <t>C断面流入計(7+8+9+14)</t>
  </si>
  <si>
    <t>C断面流出計(2+6+10+14)</t>
  </si>
  <si>
    <t>C断面計(7+8+9+14+2+6+10+14)</t>
  </si>
  <si>
    <t>A断面計(1+2+3+13+4+8+12+13)</t>
  </si>
  <si>
    <t>A断面流入計(1+2+3+13)</t>
  </si>
  <si>
    <t>A断面流出計(4+8+12+13)</t>
  </si>
  <si>
    <t>12時間合計（7：00～19：00）</t>
    <rPh sb="2" eb="4">
      <t>ジカン</t>
    </rPh>
    <rPh sb="4" eb="6">
      <t>ゴウケイ</t>
    </rPh>
    <phoneticPr fontId="4"/>
  </si>
  <si>
    <t>合計</t>
    <rPh sb="0" eb="2">
      <t>ゴウケイ</t>
    </rPh>
    <phoneticPr fontId="4"/>
  </si>
  <si>
    <t>バ　ス</t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</si>
  <si>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</si>
  <si>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</si>
  <si>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乗用車</t>
    <rPh sb="0" eb="3">
      <t>ジョウヨウシャ</t>
    </rPh>
    <phoneticPr fontId="4"/>
  </si>
  <si>
    <t>Ｄ断面</t>
    <rPh sb="1" eb="3">
      <t>ダンメン</t>
    </rPh>
    <phoneticPr fontId="4"/>
  </si>
  <si>
    <t>Ｃ断面</t>
    <rPh sb="1" eb="3">
      <t>ダンメン</t>
    </rPh>
    <phoneticPr fontId="4"/>
  </si>
  <si>
    <t>Ｂ断面</t>
    <rPh sb="1" eb="3">
      <t>ダンメン</t>
    </rPh>
    <phoneticPr fontId="4"/>
  </si>
  <si>
    <t>Ａ断面</t>
    <rPh sb="1" eb="3">
      <t>ダンメン</t>
    </rPh>
    <phoneticPr fontId="4"/>
  </si>
  <si>
    <t>流入方向</t>
    <rPh sb="0" eb="2">
      <t>リュウニュウ</t>
    </rPh>
    <rPh sb="2" eb="4">
      <t>ホウコウ</t>
    </rPh>
    <phoneticPr fontId="4"/>
  </si>
  <si>
    <t>車種区分</t>
    <rPh sb="0" eb="2">
      <t>シャシュ</t>
    </rPh>
    <rPh sb="2" eb="4">
      <t>クブン</t>
    </rPh>
    <phoneticPr fontId="10"/>
  </si>
  <si>
    <t>流出方向</t>
    <rPh sb="0" eb="2">
      <t>リュウシュツ</t>
    </rPh>
    <rPh sb="2" eb="4">
      <t>ホウコウ</t>
    </rPh>
    <phoneticPr fontId="4"/>
  </si>
  <si>
    <t>単位：台</t>
    <rPh sb="0" eb="2">
      <t>タンイ</t>
    </rPh>
    <rPh sb="3" eb="4">
      <t>ダイ</t>
    </rPh>
    <phoneticPr fontId="4"/>
  </si>
  <si>
    <t>12時間交通量（7：00～19：00）</t>
    <rPh sb="2" eb="4">
      <t>ジカン</t>
    </rPh>
    <rPh sb="4" eb="6">
      <t>コウツウ</t>
    </rPh>
    <rPh sb="6" eb="7">
      <t>リョウ</t>
    </rPh>
    <phoneticPr fontId="4"/>
  </si>
  <si>
    <t>晴</t>
    <rPh sb="0" eb="1">
      <t>ハレ</t>
    </rPh>
    <phoneticPr fontId="10"/>
  </si>
  <si>
    <t>天　　候</t>
    <rPh sb="0" eb="1">
      <t>テン</t>
    </rPh>
    <rPh sb="3" eb="4">
      <t>コウ</t>
    </rPh>
    <phoneticPr fontId="10"/>
  </si>
  <si>
    <t>平成30年11月13日(火)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4"/>
  </si>
  <si>
    <t>調査日時</t>
    <rPh sb="0" eb="2">
      <t>チョウサ</t>
    </rPh>
    <rPh sb="2" eb="4">
      <t>ニチジ</t>
    </rPh>
    <phoneticPr fontId="10"/>
  </si>
  <si>
    <t>No.7　(仮称)東急団地前バス停前</t>
    <phoneticPr fontId="10"/>
  </si>
  <si>
    <t>調査地点</t>
    <rPh sb="0" eb="2">
      <t>チョウサ</t>
    </rPh>
    <rPh sb="2" eb="4">
      <t>チテン</t>
    </rPh>
    <phoneticPr fontId="10"/>
  </si>
  <si>
    <t>自動車流量図</t>
    <rPh sb="0" eb="3">
      <t>ジドウシャ</t>
    </rPh>
    <rPh sb="3" eb="5">
      <t>リュウリョウ</t>
    </rPh>
    <rPh sb="5" eb="6">
      <t>ズ</t>
    </rPh>
    <phoneticPr fontId="10"/>
  </si>
  <si>
    <t>18時台計</t>
    <rPh sb="1" eb="2">
      <t>ダイ</t>
    </rPh>
    <rPh sb="2" eb="3">
      <t>ケイ</t>
    </rPh>
    <phoneticPr fontId="12"/>
  </si>
  <si>
    <t>18:50-19:00</t>
    <phoneticPr fontId="12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</si>
  <si>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</si>
  <si>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</si>
  <si>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</si>
  <si>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</si>
  <si>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</si>
  <si>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2"/>
  </si>
  <si>
    <t>17:50-18:00</t>
    <phoneticPr fontId="12"/>
  </si>
  <si>
    <t>17:40-17:50</t>
  </si>
  <si>
    <t>17:30-17:40</t>
  </si>
  <si>
    <t>17:20-17:30</t>
  </si>
  <si>
    <t>17:10-17:20</t>
  </si>
  <si>
    <t>17:00-17:10</t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</si>
  <si>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</si>
  <si>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</si>
  <si>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</si>
  <si>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</si>
  <si>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</si>
  <si>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</si>
  <si>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</si>
  <si>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</si>
  <si>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8時台計</t>
    <rPh sb="1" eb="2">
      <t>ジ</t>
    </rPh>
    <rPh sb="2" eb="3">
      <t>ダイ</t>
    </rPh>
    <rPh sb="3" eb="4">
      <t>ケイ</t>
    </rPh>
    <phoneticPr fontId="12"/>
  </si>
  <si>
    <t xml:space="preserve"> 8:50- 9:00</t>
    <phoneticPr fontId="12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</si>
  <si>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</si>
  <si>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</si>
  <si>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</si>
  <si>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</si>
  <si>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</si>
  <si>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</si>
  <si>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</si>
  <si>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</si>
  <si>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</si>
  <si>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</si>
  <si>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</si>
  <si>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</si>
  <si>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区分</t>
    <rPh sb="0" eb="2">
      <t>クブン</t>
    </rPh>
    <phoneticPr fontId="4"/>
  </si>
  <si>
    <t>時間帯</t>
    <rPh sb="0" eb="3">
      <t>ジカンタイ</t>
    </rPh>
    <phoneticPr fontId="4"/>
  </si>
  <si>
    <t>方向</t>
    <rPh sb="0" eb="2">
      <t>ホウコウ</t>
    </rPh>
    <phoneticPr fontId="4"/>
  </si>
  <si>
    <t>単位：台・%</t>
    <rPh sb="0" eb="2">
      <t>タンイ</t>
    </rPh>
    <rPh sb="3" eb="4">
      <t>ダイ</t>
    </rPh>
    <phoneticPr fontId="4"/>
  </si>
  <si>
    <t>天　　候</t>
    <rPh sb="0" eb="1">
      <t>テン</t>
    </rPh>
    <rPh sb="3" eb="4">
      <t>コウ</t>
    </rPh>
    <phoneticPr fontId="4"/>
  </si>
  <si>
    <t>　7:00～19:00</t>
    <phoneticPr fontId="4"/>
  </si>
  <si>
    <t>調査日時</t>
    <rPh sb="0" eb="2">
      <t>チョウサ</t>
    </rPh>
    <rPh sb="2" eb="4">
      <t>ニチジ</t>
    </rPh>
    <phoneticPr fontId="4"/>
  </si>
  <si>
    <t>　(仮称)東急団地前バス停前</t>
    <rPh sb="2" eb="4">
      <t>カショウ</t>
    </rPh>
    <rPh sb="5" eb="7">
      <t>トウキュウ</t>
    </rPh>
    <rPh sb="7" eb="9">
      <t>ダンチ</t>
    </rPh>
    <rPh sb="9" eb="10">
      <t>マエ</t>
    </rPh>
    <rPh sb="12" eb="13">
      <t>テイ</t>
    </rPh>
    <rPh sb="13" eb="14">
      <t>マエ</t>
    </rPh>
    <phoneticPr fontId="1"/>
  </si>
  <si>
    <t>No.7</t>
    <phoneticPr fontId="1"/>
  </si>
  <si>
    <t>調査地点</t>
    <rPh sb="0" eb="2">
      <t>チョウサ</t>
    </rPh>
    <rPh sb="2" eb="4">
      <t>チテン</t>
    </rPh>
    <phoneticPr fontId="4"/>
  </si>
  <si>
    <t>方向案内図</t>
    <rPh sb="0" eb="2">
      <t>ホウコウ</t>
    </rPh>
    <rPh sb="2" eb="5">
      <t>アンナイズ</t>
    </rPh>
    <phoneticPr fontId="4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</si>
  <si>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4"/>
  </si>
  <si>
    <t>18:50-19:00</t>
    <phoneticPr fontId="12"/>
  </si>
  <si>
    <t>17:50-18:00</t>
    <phoneticPr fontId="12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</si>
  <si>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</si>
  <si>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</si>
  <si>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</si>
  <si>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</si>
  <si>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</si>
  <si>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</si>
  <si>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</si>
  <si>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</si>
  <si>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</si>
  <si>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</si>
  <si>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</si>
  <si>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</si>
  <si>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</si>
  <si>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</si>
  <si>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</si>
  <si>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18:50-19:00</t>
    <phoneticPr fontId="12"/>
  </si>
  <si>
    <t>17:50-18:00</t>
    <phoneticPr fontId="12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</si>
  <si>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</si>
  <si>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</si>
  <si>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</si>
  <si>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</si>
  <si>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</si>
  <si>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</si>
  <si>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</si>
  <si>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</si>
  <si>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</si>
  <si>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</si>
  <si>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</si>
  <si>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</si>
  <si>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</si>
  <si>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</si>
  <si>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</si>
  <si>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18:50-19:00</t>
    <phoneticPr fontId="12"/>
  </si>
  <si>
    <t>17:50-18:00</t>
    <phoneticPr fontId="12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</si>
  <si>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</si>
  <si>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</si>
  <si>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</si>
  <si>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</si>
  <si>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</si>
  <si>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</si>
  <si>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</si>
  <si>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</si>
  <si>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</si>
  <si>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</si>
  <si>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</si>
  <si>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</si>
  <si>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</si>
  <si>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</si>
  <si>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</si>
  <si>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18:50-19:00</t>
    <phoneticPr fontId="12"/>
  </si>
  <si>
    <t>17:50-18:00</t>
    <phoneticPr fontId="12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</si>
  <si>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</si>
  <si>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</si>
  <si>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</si>
  <si>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</si>
  <si>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</si>
  <si>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</si>
  <si>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</si>
  <si>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</si>
  <si>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</si>
  <si>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</si>
  <si>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</si>
  <si>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</si>
  <si>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</si>
  <si>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</si>
  <si>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</si>
  <si>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18:50-19:00</t>
    <phoneticPr fontId="12"/>
  </si>
  <si>
    <t>17:50-18:00</t>
    <phoneticPr fontId="12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</si>
  <si>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</si>
  <si>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</si>
  <si>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</si>
  <si>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</si>
  <si>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</si>
  <si>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</si>
  <si>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</si>
  <si>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</si>
  <si>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</si>
  <si>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</si>
  <si>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</si>
  <si>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</si>
  <si>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</si>
  <si>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</si>
  <si>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</si>
  <si>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A断面流入計(1+2+3+13)</t>
    <phoneticPr fontId="1"/>
  </si>
  <si>
    <t>A断面流出計(4+8+12+13)</t>
    <phoneticPr fontId="1"/>
  </si>
  <si>
    <t>A断面計(1+2+3+13+4+8+12+13)</t>
    <phoneticPr fontId="1"/>
  </si>
  <si>
    <t>B断面流入計(4+5+6)</t>
    <phoneticPr fontId="1"/>
  </si>
  <si>
    <t>B断面流出計(3+7+11)</t>
    <phoneticPr fontId="1"/>
  </si>
  <si>
    <t>B断面計(4+5+6+3+7+11)</t>
    <phoneticPr fontId="1"/>
  </si>
  <si>
    <t>C断面流入計(7+8+9+14)</t>
    <phoneticPr fontId="1"/>
  </si>
  <si>
    <t>C断面流出計(2+6+10+14)</t>
    <phoneticPr fontId="1"/>
  </si>
  <si>
    <t>C断面計(7+8+9+14+2+6+10+14)</t>
    <phoneticPr fontId="1"/>
  </si>
  <si>
    <t>D断面流入計(10+11+12)</t>
    <phoneticPr fontId="1"/>
  </si>
  <si>
    <t>D断面流出計(1+5+9)</t>
    <phoneticPr fontId="1"/>
  </si>
  <si>
    <t>D断面計(10+11+12+1+5+9)</t>
    <phoneticPr fontId="1"/>
  </si>
  <si>
    <t>18:50-19:00</t>
    <phoneticPr fontId="12"/>
  </si>
  <si>
    <t>17:50-18:00</t>
    <phoneticPr fontId="12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</si>
  <si>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</si>
  <si>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</si>
  <si>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</si>
  <si>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</si>
  <si>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</si>
  <si>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</si>
  <si>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</si>
  <si>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</si>
  <si>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</si>
  <si>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</si>
  <si>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</si>
  <si>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</si>
  <si>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</si>
  <si>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</si>
  <si>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4"/>
  </si>
  <si>
    <t>交差点計(1+2+3+4+5+6+7+8+9+10+11+12+13+14)</t>
    <phoneticPr fontId="1"/>
  </si>
  <si>
    <t>15.先詰まり　　16.自然渋滞　　17.踏切　　18.その他</t>
    <rPh sb="3" eb="4">
      <t>サキ</t>
    </rPh>
    <rPh sb="4" eb="5">
      <t>ヅ</t>
    </rPh>
    <rPh sb="12" eb="14">
      <t>シゼン</t>
    </rPh>
    <rPh sb="14" eb="16">
      <t>ジュウタイ</t>
    </rPh>
    <rPh sb="21" eb="23">
      <t>フミキリ</t>
    </rPh>
    <rPh sb="30" eb="31">
      <t>タ</t>
    </rPh>
    <phoneticPr fontId="4"/>
  </si>
  <si>
    <t>9.駐車車両　　10.バス停、バスレーン　　11.工事・事故　　12.沿道出入車両　　13.道路線形　　14.交差点形状</t>
    <rPh sb="2" eb="4">
      <t>チュウシャ</t>
    </rPh>
    <rPh sb="4" eb="6">
      <t>シャリョウ</t>
    </rPh>
    <rPh sb="13" eb="14">
      <t>テイ</t>
    </rPh>
    <rPh sb="25" eb="27">
      <t>コウジ</t>
    </rPh>
    <rPh sb="28" eb="30">
      <t>ジコ</t>
    </rPh>
    <rPh sb="35" eb="37">
      <t>エンドウ</t>
    </rPh>
    <rPh sb="37" eb="39">
      <t>デイ</t>
    </rPh>
    <rPh sb="39" eb="41">
      <t>シャリョウ</t>
    </rPh>
    <rPh sb="46" eb="48">
      <t>ドウロ</t>
    </rPh>
    <rPh sb="48" eb="50">
      <t>センケイ</t>
    </rPh>
    <rPh sb="55" eb="58">
      <t>コウサテン</t>
    </rPh>
    <rPh sb="58" eb="60">
      <t>ケイジョウ</t>
    </rPh>
    <phoneticPr fontId="4"/>
  </si>
  <si>
    <t>渋滞原因</t>
  </si>
  <si>
    <t>1.車線減少　　2.信号現示不適　　3.橋梁　　4.右折、対向直進　　5.左折車　　6.大型車　　7.二輪車　　8.歩行者</t>
    <rPh sb="2" eb="4">
      <t>シャセン</t>
    </rPh>
    <rPh sb="4" eb="6">
      <t>ゲンショウ</t>
    </rPh>
    <rPh sb="10" eb="12">
      <t>シンゴウ</t>
    </rPh>
    <rPh sb="12" eb="14">
      <t>ゲンジ</t>
    </rPh>
    <rPh sb="14" eb="16">
      <t>フテキ</t>
    </rPh>
    <rPh sb="20" eb="22">
      <t>キョウリョウ</t>
    </rPh>
    <rPh sb="26" eb="28">
      <t>ウセツ</t>
    </rPh>
    <rPh sb="29" eb="31">
      <t>タイコウ</t>
    </rPh>
    <rPh sb="31" eb="33">
      <t>チョクシン</t>
    </rPh>
    <rPh sb="37" eb="40">
      <t>サセツシャ</t>
    </rPh>
    <rPh sb="44" eb="47">
      <t>オオガタシャ</t>
    </rPh>
    <rPh sb="51" eb="54">
      <t>ニリンシャ</t>
    </rPh>
    <rPh sb="58" eb="61">
      <t>ホコウシャ</t>
    </rPh>
    <phoneticPr fontId="4"/>
  </si>
  <si>
    <t>※複数車線がある場合は歩道側から1・2…とした</t>
    <rPh sb="0" eb="1">
      <t>フクスウ</t>
    </rPh>
    <rPh sb="1" eb="3">
      <t>シャセン</t>
    </rPh>
    <rPh sb="6" eb="8">
      <t>バアイ</t>
    </rPh>
    <rPh sb="9" eb="11">
      <t>ホドウ</t>
    </rPh>
    <rPh sb="11" eb="12">
      <t>ガワ</t>
    </rPh>
    <phoneticPr fontId="4"/>
  </si>
  <si>
    <t>[分:秒]</t>
    <rPh sb="1" eb="2">
      <t>フン</t>
    </rPh>
    <rPh sb="3" eb="4">
      <t>ビョウ</t>
    </rPh>
    <phoneticPr fontId="4"/>
  </si>
  <si>
    <t>【ｍ】</t>
  </si>
  <si>
    <t>【ｍ】</t>
    <phoneticPr fontId="4"/>
  </si>
  <si>
    <t xml:space="preserve"> 時間帯</t>
    <rPh sb="1" eb="4">
      <t>ジカンタイ</t>
    </rPh>
    <phoneticPr fontId="4"/>
  </si>
  <si>
    <t>滞留長</t>
    <rPh sb="0" eb="2">
      <t>タイリュウ</t>
    </rPh>
    <rPh sb="2" eb="3">
      <t>チョウ</t>
    </rPh>
    <phoneticPr fontId="4"/>
  </si>
  <si>
    <t>渋滞原因</t>
    <rPh sb="0" eb="2">
      <t>ジュウタイ</t>
    </rPh>
    <rPh sb="2" eb="4">
      <t>ゲンイン</t>
    </rPh>
    <phoneticPr fontId="4"/>
  </si>
  <si>
    <t>通過時間</t>
    <rPh sb="0" eb="2">
      <t>ツウカ</t>
    </rPh>
    <rPh sb="2" eb="4">
      <t>ジカン</t>
    </rPh>
    <phoneticPr fontId="4"/>
  </si>
  <si>
    <t>渋滞長</t>
    <rPh sb="0" eb="2">
      <t>ジュウタイ</t>
    </rPh>
    <rPh sb="2" eb="3">
      <t>チョウ</t>
    </rPh>
    <phoneticPr fontId="4"/>
  </si>
  <si>
    <t>グラフ描画データ</t>
  </si>
  <si>
    <t>　</t>
    <phoneticPr fontId="4"/>
  </si>
  <si>
    <t>時 間 変 動 図</t>
    <rPh sb="0" eb="1">
      <t>トキ</t>
    </rPh>
    <rPh sb="2" eb="3">
      <t>アイダ</t>
    </rPh>
    <rPh sb="4" eb="5">
      <t>ヘン</t>
    </rPh>
    <rPh sb="6" eb="7">
      <t>ドウ</t>
    </rPh>
    <rPh sb="8" eb="9">
      <t>ズ</t>
    </rPh>
    <phoneticPr fontId="4"/>
  </si>
  <si>
    <t>①-1</t>
    <phoneticPr fontId="10"/>
  </si>
  <si>
    <t>凡　例</t>
    <rPh sb="0" eb="1">
      <t>ボン</t>
    </rPh>
    <rPh sb="2" eb="3">
      <t>レイ</t>
    </rPh>
    <phoneticPr fontId="4"/>
  </si>
  <si>
    <t>No.7　(仮称)東急団地前バス停前</t>
    <rPh sb="6" eb="8">
      <t>カショウ</t>
    </rPh>
    <rPh sb="9" eb="11">
      <t>トウキュウ</t>
    </rPh>
    <rPh sb="11" eb="13">
      <t>ダンチ</t>
    </rPh>
    <rPh sb="13" eb="14">
      <t>マエ</t>
    </rPh>
    <rPh sb="16" eb="17">
      <t>テイ</t>
    </rPh>
    <rPh sb="17" eb="18">
      <t>マエ</t>
    </rPh>
    <phoneticPr fontId="4"/>
  </si>
  <si>
    <t>調査地点</t>
  </si>
  <si>
    <t>7:00～19:00（12時間）</t>
    <phoneticPr fontId="4"/>
  </si>
  <si>
    <t>調査時間</t>
    <rPh sb="0" eb="2">
      <t>チョウサ</t>
    </rPh>
    <rPh sb="2" eb="4">
      <t>ジカン</t>
    </rPh>
    <phoneticPr fontId="4"/>
  </si>
  <si>
    <t>平成30年11月13日(火)</t>
    <rPh sb="12" eb="13">
      <t>ヒ</t>
    </rPh>
    <phoneticPr fontId="4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</si>
  <si>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4"/>
  </si>
  <si>
    <t>調査年月日</t>
    <rPh sb="0" eb="2">
      <t>チョウサ</t>
    </rPh>
    <rPh sb="2" eb="5">
      <t>ネンガッピ</t>
    </rPh>
    <phoneticPr fontId="4"/>
  </si>
  <si>
    <t>渋 滞 長 調 査 結 果 集 計 表</t>
    <rPh sb="0" eb="1">
      <t>シブ</t>
    </rPh>
    <rPh sb="2" eb="3">
      <t>トドコオ</t>
    </rPh>
    <rPh sb="4" eb="5">
      <t>チョウ</t>
    </rPh>
    <rPh sb="6" eb="7">
      <t>チョウ</t>
    </rPh>
    <rPh sb="8" eb="9">
      <t>ジャ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4"/>
  </si>
  <si>
    <t>【ｍ】</t>
    <phoneticPr fontId="4"/>
  </si>
  <si>
    <t>　</t>
    <phoneticPr fontId="4"/>
  </si>
  <si>
    <t>①-2</t>
    <phoneticPr fontId="10"/>
  </si>
  <si>
    <t/>
  </si>
  <si>
    <t>　</t>
    <phoneticPr fontId="4"/>
  </si>
  <si>
    <t>①-3</t>
    <phoneticPr fontId="10"/>
  </si>
  <si>
    <t>②-1</t>
    <phoneticPr fontId="10"/>
  </si>
  <si>
    <t>7:00～19:00（12時間）</t>
    <phoneticPr fontId="4"/>
  </si>
  <si>
    <t>【ｍ】</t>
    <phoneticPr fontId="4"/>
  </si>
  <si>
    <t>②-2</t>
    <phoneticPr fontId="10"/>
  </si>
  <si>
    <t>7:00～19:00（12時間）</t>
    <phoneticPr fontId="4"/>
  </si>
  <si>
    <t>18時</t>
    <rPh sb="2" eb="3">
      <t>ジ</t>
    </rPh>
    <phoneticPr fontId="4"/>
  </si>
  <si>
    <t>17時</t>
    <rPh sb="2" eb="3">
      <t>ジ</t>
    </rPh>
    <phoneticPr fontId="4"/>
  </si>
  <si>
    <t>16時</t>
    <rPh sb="2" eb="3">
      <t>ジ</t>
    </rPh>
    <phoneticPr fontId="4"/>
  </si>
  <si>
    <t>15時</t>
    <rPh sb="2" eb="3">
      <t>ジ</t>
    </rPh>
    <phoneticPr fontId="4"/>
  </si>
  <si>
    <t>14時</t>
    <rPh sb="2" eb="3">
      <t>ジ</t>
    </rPh>
    <phoneticPr fontId="4"/>
  </si>
  <si>
    <t>13時</t>
    <rPh sb="2" eb="3">
      <t>ジ</t>
    </rPh>
    <phoneticPr fontId="4"/>
  </si>
  <si>
    <t>12時</t>
    <rPh sb="2" eb="3">
      <t>ジ</t>
    </rPh>
    <phoneticPr fontId="4"/>
  </si>
  <si>
    <t>11時</t>
    <rPh sb="2" eb="3">
      <t>ジ</t>
    </rPh>
    <phoneticPr fontId="4"/>
  </si>
  <si>
    <t>10時</t>
    <rPh sb="2" eb="3">
      <t>ジ</t>
    </rPh>
    <phoneticPr fontId="4"/>
  </si>
  <si>
    <t>9時</t>
    <rPh sb="1" eb="2">
      <t>ジ</t>
    </rPh>
    <phoneticPr fontId="4"/>
  </si>
  <si>
    <t>8時</t>
    <rPh sb="1" eb="2">
      <t>ジ</t>
    </rPh>
    <phoneticPr fontId="4"/>
  </si>
  <si>
    <t>7時</t>
    <rPh sb="1" eb="2">
      <t>ジ</t>
    </rPh>
    <phoneticPr fontId="4"/>
  </si>
  <si>
    <t>３φ</t>
    <phoneticPr fontId="4"/>
  </si>
  <si>
    <t>２φ</t>
  </si>
  <si>
    <t>１φ</t>
    <phoneticPr fontId="4"/>
  </si>
  <si>
    <t>　　　階梯
　時</t>
    <rPh sb="3" eb="5">
      <t>カイテイ</t>
    </rPh>
    <rPh sb="7" eb="8">
      <t>ジ</t>
    </rPh>
    <phoneticPr fontId="4"/>
  </si>
  <si>
    <t>平成３０年１１月１３日（火）</t>
  </si>
  <si>
    <t>Ｎｏ．７　(仮称)東急団地前バス停前</t>
  </si>
  <si>
    <t>階梯秒数</t>
    <rPh sb="0" eb="2">
      <t>カイテイ</t>
    </rPh>
    <rPh sb="2" eb="3">
      <t>ビョウ</t>
    </rPh>
    <rPh sb="3" eb="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</si>
</sst>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#,##0_ "/>
    <numFmt numFmtId="179" formatCode="#,##0.0"/>
    <numFmt numFmtId="180" formatCode="[m]:ss"/>
    <numFmt numFmtId="181" formatCode="0.0000000000000000_);[Red]\(0.0000000000000000\)"/>
    <numFmt numFmtId="182" formatCode="&quot;方向: &quot;0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0" borderId="0"/>
    <xf numFmtId="0" fontId="13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416">
    <xf numFmtId="0" fontId="0" fillId="0" borderId="0" xfId="0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 applyAlignment="1"/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0" xfId="0" applyFont="1" applyBorder="1" applyAlignment="1">
      <alignment horizontal="centerContinuous" vertical="center"/>
    </xf>
    <xf numFmtId="0" fontId="28" fillId="0" borderId="8" xfId="0" applyFont="1" applyBorder="1" applyAlignment="1">
      <alignment horizontal="center" vertical="center" wrapText="1"/>
    </xf>
    <xf numFmtId="20" fontId="3" fillId="0" borderId="9" xfId="0" quotePrefix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20" fontId="3" fillId="0" borderId="11" xfId="0" quotePrefix="1" applyNumberFormat="1" applyFont="1" applyBorder="1" applyAlignment="1">
      <alignment horizontal="right" vertical="center"/>
    </xf>
    <xf numFmtId="20" fontId="3" fillId="0" borderId="12" xfId="0" quotePrefix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0" fontId="3" fillId="0" borderId="14" xfId="0" quotePrefix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horizontal="centerContinuous" vertical="center"/>
    </xf>
    <xf numFmtId="0" fontId="29" fillId="0" borderId="0" xfId="0" applyFont="1" applyAlignment="1">
      <alignment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7" fontId="28" fillId="0" borderId="0" xfId="0" applyNumberFormat="1" applyFont="1" applyBorder="1" applyAlignment="1">
      <alignment vertical="center"/>
    </xf>
    <xf numFmtId="10" fontId="28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Continuous" vertical="center"/>
    </xf>
    <xf numFmtId="176" fontId="3" fillId="0" borderId="5" xfId="0" applyNumberFormat="1" applyFont="1" applyBorder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/>
    <xf numFmtId="0" fontId="28" fillId="0" borderId="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177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0" fontId="31" fillId="0" borderId="0" xfId="0" applyFont="1" applyAlignment="1">
      <alignment horizontal="right" vertical="top"/>
    </xf>
    <xf numFmtId="0" fontId="9" fillId="0" borderId="0" xfId="4" applyFont="1"/>
    <xf numFmtId="0" fontId="9" fillId="0" borderId="0" xfId="4" applyFont="1" applyAlignment="1">
      <alignment horizontal="right"/>
    </xf>
    <xf numFmtId="0" fontId="11" fillId="0" borderId="0" xfId="4" applyFont="1"/>
    <xf numFmtId="0" fontId="3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Border="1">
      <alignment vertical="center"/>
    </xf>
    <xf numFmtId="0" fontId="3" fillId="0" borderId="0" xfId="3" applyFont="1" applyFill="1" applyBorder="1" applyAlignment="1">
      <alignment horizontal="center" vertical="center"/>
    </xf>
    <xf numFmtId="177" fontId="9" fillId="0" borderId="2" xfId="3" applyNumberFormat="1" applyFont="1" applyFill="1" applyBorder="1">
      <alignment vertical="center"/>
    </xf>
    <xf numFmtId="0" fontId="9" fillId="0" borderId="2" xfId="3" applyFont="1" applyFill="1" applyBorder="1">
      <alignment vertical="center"/>
    </xf>
    <xf numFmtId="20" fontId="9" fillId="0" borderId="2" xfId="3" quotePrefix="1" applyNumberFormat="1" applyFont="1" applyFill="1" applyBorder="1" applyAlignment="1">
      <alignment horizontal="centerContinuous" vertical="center"/>
    </xf>
    <xf numFmtId="177" fontId="9" fillId="0" borderId="31" xfId="3" applyNumberFormat="1" applyFont="1" applyFill="1" applyBorder="1">
      <alignment vertical="center"/>
    </xf>
    <xf numFmtId="177" fontId="9" fillId="0" borderId="5" xfId="3" applyNumberFormat="1" applyFont="1" applyFill="1" applyBorder="1">
      <alignment vertical="center"/>
    </xf>
    <xf numFmtId="0" fontId="9" fillId="0" borderId="5" xfId="3" applyFont="1" applyFill="1" applyBorder="1">
      <alignment vertical="center"/>
    </xf>
    <xf numFmtId="0" fontId="9" fillId="0" borderId="50" xfId="3" applyFont="1" applyFill="1" applyBorder="1">
      <alignment vertical="center"/>
    </xf>
    <xf numFmtId="0" fontId="9" fillId="0" borderId="17" xfId="3" applyFont="1" applyFill="1" applyBorder="1" applyAlignment="1">
      <alignment horizontal="centerContinuous" vertical="center"/>
    </xf>
    <xf numFmtId="0" fontId="9" fillId="0" borderId="15" xfId="3" applyFont="1" applyFill="1" applyBorder="1" applyAlignment="1">
      <alignment horizontal="centerContinuous" vertical="center"/>
    </xf>
    <xf numFmtId="177" fontId="9" fillId="0" borderId="51" xfId="3" applyNumberFormat="1" applyFont="1" applyFill="1" applyBorder="1">
      <alignment vertical="center"/>
    </xf>
    <xf numFmtId="177" fontId="9" fillId="0" borderId="52" xfId="3" applyNumberFormat="1" applyFont="1" applyFill="1" applyBorder="1">
      <alignment vertical="center"/>
    </xf>
    <xf numFmtId="0" fontId="9" fillId="0" borderId="52" xfId="3" applyFont="1" applyFill="1" applyBorder="1">
      <alignment vertical="center"/>
    </xf>
    <xf numFmtId="0" fontId="9" fillId="0" borderId="53" xfId="3" applyNumberFormat="1" applyFont="1" applyFill="1" applyBorder="1">
      <alignment vertical="center"/>
    </xf>
    <xf numFmtId="20" fontId="9" fillId="0" borderId="54" xfId="3" quotePrefix="1" applyNumberFormat="1" applyFont="1" applyFill="1" applyBorder="1" applyAlignment="1">
      <alignment horizontal="centerContinuous" vertical="center"/>
    </xf>
    <xf numFmtId="20" fontId="9" fillId="0" borderId="55" xfId="3" quotePrefix="1" applyNumberFormat="1" applyFont="1" applyFill="1" applyBorder="1" applyAlignment="1">
      <alignment horizontal="centerContinuous" vertical="center"/>
    </xf>
    <xf numFmtId="177" fontId="9" fillId="0" borderId="56" xfId="3" applyNumberFormat="1" applyFont="1" applyFill="1" applyBorder="1">
      <alignment vertical="center"/>
    </xf>
    <xf numFmtId="177" fontId="9" fillId="0" borderId="57" xfId="3" applyNumberFormat="1" applyFont="1" applyFill="1" applyBorder="1">
      <alignment vertical="center"/>
    </xf>
    <xf numFmtId="0" fontId="9" fillId="0" borderId="57" xfId="3" applyFont="1" applyFill="1" applyBorder="1">
      <alignment vertical="center"/>
    </xf>
    <xf numFmtId="0" fontId="9" fillId="0" borderId="58" xfId="3" applyNumberFormat="1" applyFont="1" applyFill="1" applyBorder="1">
      <alignment vertical="center"/>
    </xf>
    <xf numFmtId="20" fontId="9" fillId="0" borderId="6" xfId="3" quotePrefix="1" applyNumberFormat="1" applyFont="1" applyFill="1" applyBorder="1" applyAlignment="1">
      <alignment horizontal="centerContinuous" vertical="center"/>
    </xf>
    <xf numFmtId="20" fontId="9" fillId="0" borderId="33" xfId="3" quotePrefix="1" applyNumberFormat="1" applyFont="1" applyFill="1" applyBorder="1" applyAlignment="1">
      <alignment horizontal="centerContinuous" vertical="center"/>
    </xf>
    <xf numFmtId="177" fontId="9" fillId="0" borderId="59" xfId="3" applyNumberFormat="1" applyFont="1" applyFill="1" applyBorder="1">
      <alignment vertical="center"/>
    </xf>
    <xf numFmtId="177" fontId="9" fillId="0" borderId="60" xfId="3" applyNumberFormat="1" applyFont="1" applyFill="1" applyBorder="1">
      <alignment vertical="center"/>
    </xf>
    <xf numFmtId="0" fontId="9" fillId="0" borderId="60" xfId="3" applyFont="1" applyFill="1" applyBorder="1">
      <alignment vertical="center"/>
    </xf>
    <xf numFmtId="0" fontId="9" fillId="0" borderId="61" xfId="3" applyNumberFormat="1" applyFont="1" applyFill="1" applyBorder="1">
      <alignment vertical="center"/>
    </xf>
    <xf numFmtId="20" fontId="9" fillId="0" borderId="62" xfId="3" quotePrefix="1" applyNumberFormat="1" applyFont="1" applyFill="1" applyBorder="1" applyAlignment="1">
      <alignment horizontal="centerContinuous" vertical="center"/>
    </xf>
    <xf numFmtId="20" fontId="9" fillId="0" borderId="63" xfId="3" quotePrefix="1" applyNumberFormat="1" applyFont="1" applyFill="1" applyBorder="1" applyAlignment="1">
      <alignment horizontal="centerContinuous" vertical="center"/>
    </xf>
    <xf numFmtId="177" fontId="9" fillId="0" borderId="29" xfId="3" applyNumberFormat="1" applyFont="1" applyFill="1" applyBorder="1">
      <alignment vertical="center"/>
    </xf>
    <xf numFmtId="177" fontId="9" fillId="0" borderId="18" xfId="3" applyNumberFormat="1" applyFont="1" applyFill="1" applyBorder="1">
      <alignment vertical="center"/>
    </xf>
    <xf numFmtId="0" fontId="9" fillId="0" borderId="18" xfId="3" applyFont="1" applyFill="1" applyBorder="1">
      <alignment vertical="center"/>
    </xf>
    <xf numFmtId="0" fontId="9" fillId="0" borderId="64" xfId="3" applyNumberFormat="1" applyFont="1" applyFill="1" applyBorder="1">
      <alignment vertical="center"/>
    </xf>
    <xf numFmtId="20" fontId="9" fillId="0" borderId="11" xfId="3" quotePrefix="1" applyNumberFormat="1" applyFont="1" applyFill="1" applyBorder="1" applyAlignment="1">
      <alignment horizontal="centerContinuous" vertical="center"/>
    </xf>
    <xf numFmtId="20" fontId="9" fillId="0" borderId="9" xfId="3" quotePrefix="1" applyNumberFormat="1" applyFont="1" applyFill="1" applyBorder="1" applyAlignment="1">
      <alignment horizontal="centerContinuous" vertical="center"/>
    </xf>
    <xf numFmtId="177" fontId="9" fillId="0" borderId="65" xfId="3" applyNumberFormat="1" applyFont="1" applyFill="1" applyBorder="1">
      <alignment vertical="center"/>
    </xf>
    <xf numFmtId="177" fontId="9" fillId="0" borderId="66" xfId="3" applyNumberFormat="1" applyFont="1" applyFill="1" applyBorder="1">
      <alignment vertical="center"/>
    </xf>
    <xf numFmtId="0" fontId="9" fillId="0" borderId="66" xfId="3" applyFont="1" applyFill="1" applyBorder="1">
      <alignment vertical="center"/>
    </xf>
    <xf numFmtId="0" fontId="9" fillId="0" borderId="67" xfId="3" applyFont="1" applyFill="1" applyBorder="1">
      <alignment vertical="center"/>
    </xf>
    <xf numFmtId="20" fontId="9" fillId="0" borderId="48" xfId="3" quotePrefix="1" applyNumberFormat="1" applyFont="1" applyFill="1" applyBorder="1" applyAlignment="1">
      <alignment horizontal="centerContinuous" vertical="center"/>
    </xf>
    <xf numFmtId="20" fontId="9" fillId="0" borderId="49" xfId="3" quotePrefix="1" applyNumberFormat="1" applyFont="1" applyFill="1" applyBorder="1" applyAlignment="1">
      <alignment horizontal="centerContinuous" vertical="center"/>
    </xf>
    <xf numFmtId="20" fontId="9" fillId="0" borderId="17" xfId="3" quotePrefix="1" applyNumberFormat="1" applyFont="1" applyFill="1" applyBorder="1" applyAlignment="1">
      <alignment horizontal="centerContinuous" vertical="center"/>
    </xf>
    <xf numFmtId="20" fontId="9" fillId="0" borderId="15" xfId="3" quotePrefix="1" applyNumberFormat="1" applyFont="1" applyFill="1" applyBorder="1" applyAlignment="1">
      <alignment horizontal="centerContinuous" vertical="center"/>
    </xf>
    <xf numFmtId="0" fontId="9" fillId="0" borderId="28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right" vertical="top"/>
    </xf>
    <xf numFmtId="0" fontId="9" fillId="0" borderId="3" xfId="3" applyFont="1" applyFill="1" applyBorder="1" applyAlignment="1">
      <alignment horizontal="center"/>
    </xf>
    <xf numFmtId="0" fontId="9" fillId="0" borderId="23" xfId="3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right"/>
    </xf>
    <xf numFmtId="0" fontId="3" fillId="0" borderId="7" xfId="3" applyFont="1" applyFill="1" applyBorder="1">
      <alignment vertical="center"/>
    </xf>
    <xf numFmtId="0" fontId="3" fillId="0" borderId="4" xfId="3" applyFont="1" applyFill="1" applyBorder="1">
      <alignment vertical="center"/>
    </xf>
    <xf numFmtId="0" fontId="3" fillId="0" borderId="3" xfId="3" applyFont="1" applyFill="1" applyBorder="1">
      <alignment vertical="center"/>
    </xf>
    <xf numFmtId="0" fontId="9" fillId="0" borderId="26" xfId="3" applyFont="1" applyFill="1" applyBorder="1" applyAlignment="1">
      <alignment vertical="distributed" textRotation="255"/>
    </xf>
    <xf numFmtId="0" fontId="9" fillId="0" borderId="0" xfId="3" applyFont="1" applyFill="1">
      <alignment vertical="center"/>
    </xf>
    <xf numFmtId="0" fontId="3" fillId="0" borderId="6" xfId="3" applyFont="1" applyFill="1" applyBorder="1">
      <alignment vertical="center"/>
    </xf>
    <xf numFmtId="0" fontId="3" fillId="0" borderId="33" xfId="3" applyFont="1" applyFill="1" applyBorder="1">
      <alignment vertical="center"/>
    </xf>
    <xf numFmtId="0" fontId="9" fillId="0" borderId="24" xfId="3" applyFont="1" applyFill="1" applyBorder="1" applyAlignment="1">
      <alignment vertical="distributed" textRotation="255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3" fillId="0" borderId="24" xfId="3" applyFont="1" applyFill="1" applyBorder="1">
      <alignment vertical="center"/>
    </xf>
    <xf numFmtId="20" fontId="3" fillId="0" borderId="0" xfId="3" applyNumberFormat="1" applyFont="1" applyFill="1">
      <alignment vertical="center"/>
    </xf>
    <xf numFmtId="0" fontId="3" fillId="0" borderId="23" xfId="3" applyFont="1" applyFill="1" applyBorder="1">
      <alignment vertical="center"/>
    </xf>
    <xf numFmtId="0" fontId="3" fillId="0" borderId="2" xfId="3" applyFont="1" applyFill="1" applyBorder="1">
      <alignment vertical="center"/>
    </xf>
    <xf numFmtId="0" fontId="3" fillId="0" borderId="1" xfId="3" applyFont="1" applyFill="1" applyBorder="1">
      <alignment vertical="center"/>
    </xf>
    <xf numFmtId="0" fontId="3" fillId="0" borderId="25" xfId="3" applyFont="1" applyFill="1" applyBorder="1">
      <alignment vertical="center"/>
    </xf>
    <xf numFmtId="0" fontId="11" fillId="0" borderId="0" xfId="3" applyFont="1" applyFill="1">
      <alignment vertical="center"/>
    </xf>
    <xf numFmtId="0" fontId="9" fillId="0" borderId="0" xfId="5" applyFont="1"/>
    <xf numFmtId="0" fontId="14" fillId="0" borderId="0" xfId="5" applyFont="1"/>
    <xf numFmtId="0" fontId="14" fillId="0" borderId="0" xfId="5" applyFont="1" applyBorder="1"/>
    <xf numFmtId="49" fontId="9" fillId="0" borderId="0" xfId="5" applyNumberFormat="1" applyFont="1"/>
    <xf numFmtId="0" fontId="9" fillId="0" borderId="0" xfId="5" applyFont="1" applyFill="1"/>
    <xf numFmtId="0" fontId="14" fillId="0" borderId="0" xfId="5" applyNumberFormat="1" applyFont="1"/>
    <xf numFmtId="0" fontId="14" fillId="0" borderId="0" xfId="5" applyNumberFormat="1" applyFont="1" applyBorder="1"/>
    <xf numFmtId="0" fontId="15" fillId="0" borderId="0" xfId="5" applyNumberFormat="1" applyFont="1" applyBorder="1"/>
    <xf numFmtId="0" fontId="16" fillId="0" borderId="0" xfId="5" applyNumberFormat="1" applyFont="1" applyBorder="1" applyAlignment="1">
      <alignment horizontal="center" vertical="center"/>
    </xf>
    <xf numFmtId="0" fontId="9" fillId="0" borderId="7" xfId="5" applyFont="1" applyBorder="1" applyAlignment="1">
      <alignment vertical="center"/>
    </xf>
    <xf numFmtId="0" fontId="9" fillId="0" borderId="4" xfId="5" applyFont="1" applyBorder="1" applyAlignment="1">
      <alignment vertical="center"/>
    </xf>
    <xf numFmtId="49" fontId="9" fillId="0" borderId="4" xfId="5" applyNumberFormat="1" applyFont="1" applyBorder="1" applyAlignment="1">
      <alignment vertical="center"/>
    </xf>
    <xf numFmtId="0" fontId="9" fillId="0" borderId="3" xfId="5" applyFont="1" applyFill="1" applyBorder="1"/>
    <xf numFmtId="0" fontId="9" fillId="0" borderId="6" xfId="5" applyFont="1" applyBorder="1"/>
    <xf numFmtId="0" fontId="17" fillId="0" borderId="7" xfId="5" applyFont="1" applyBorder="1"/>
    <xf numFmtId="0" fontId="17" fillId="0" borderId="4" xfId="5" applyFont="1" applyBorder="1"/>
    <xf numFmtId="49" fontId="17" fillId="0" borderId="4" xfId="5" applyNumberFormat="1" applyFont="1" applyBorder="1" applyAlignment="1">
      <alignment horizontal="center" vertical="center"/>
    </xf>
    <xf numFmtId="3" fontId="17" fillId="0" borderId="4" xfId="5" applyNumberFormat="1" applyFont="1" applyFill="1" applyBorder="1" applyAlignment="1">
      <alignment vertical="center"/>
    </xf>
    <xf numFmtId="179" fontId="17" fillId="0" borderId="4" xfId="5" applyNumberFormat="1" applyFont="1" applyFill="1" applyBorder="1" applyAlignment="1">
      <alignment vertical="center"/>
    </xf>
    <xf numFmtId="3" fontId="17" fillId="0" borderId="4" xfId="5" quotePrefix="1" applyNumberFormat="1" applyFont="1" applyFill="1" applyBorder="1" applyAlignment="1">
      <alignment horizontal="left" vertical="center"/>
    </xf>
    <xf numFmtId="49" fontId="17" fillId="0" borderId="26" xfId="5" quotePrefix="1" applyNumberFormat="1" applyFont="1" applyBorder="1" applyAlignment="1">
      <alignment horizontal="center" vertical="center"/>
    </xf>
    <xf numFmtId="0" fontId="9" fillId="0" borderId="33" xfId="5" applyFont="1" applyFill="1" applyBorder="1"/>
    <xf numFmtId="0" fontId="17" fillId="0" borderId="6" xfId="5" applyFont="1" applyBorder="1"/>
    <xf numFmtId="0" fontId="17" fillId="0" borderId="0" xfId="5" applyFont="1" applyBorder="1"/>
    <xf numFmtId="49" fontId="17" fillId="0" borderId="0" xfId="5" applyNumberFormat="1" applyFont="1" applyBorder="1" applyAlignment="1">
      <alignment horizontal="center" vertical="center"/>
    </xf>
    <xf numFmtId="3" fontId="17" fillId="0" borderId="0" xfId="5" applyNumberFormat="1" applyFont="1" applyFill="1" applyBorder="1" applyAlignment="1">
      <alignment vertical="center"/>
    </xf>
    <xf numFmtId="179" fontId="17" fillId="0" borderId="0" xfId="5" applyNumberFormat="1" applyFont="1" applyFill="1" applyBorder="1" applyAlignment="1">
      <alignment vertical="center"/>
    </xf>
    <xf numFmtId="3" fontId="17" fillId="0" borderId="0" xfId="5" quotePrefix="1" applyNumberFormat="1" applyFont="1" applyFill="1" applyBorder="1" applyAlignment="1">
      <alignment horizontal="left" vertical="center"/>
    </xf>
    <xf numFmtId="49" fontId="17" fillId="0" borderId="24" xfId="5" quotePrefix="1" applyNumberFormat="1" applyFont="1" applyBorder="1" applyAlignment="1">
      <alignment horizontal="center" vertical="center"/>
    </xf>
    <xf numFmtId="0" fontId="17" fillId="0" borderId="23" xfId="5" applyFont="1" applyBorder="1"/>
    <xf numFmtId="0" fontId="17" fillId="0" borderId="2" xfId="5" applyFont="1" applyBorder="1"/>
    <xf numFmtId="49" fontId="17" fillId="0" borderId="2" xfId="5" applyNumberFormat="1" applyFont="1" applyBorder="1" applyAlignment="1">
      <alignment horizontal="center" vertical="center"/>
    </xf>
    <xf numFmtId="3" fontId="17" fillId="0" borderId="2" xfId="5" applyNumberFormat="1" applyFont="1" applyFill="1" applyBorder="1" applyAlignment="1">
      <alignment vertical="center"/>
    </xf>
    <xf numFmtId="179" fontId="17" fillId="0" borderId="2" xfId="5" applyNumberFormat="1" applyFont="1" applyFill="1" applyBorder="1" applyAlignment="1">
      <alignment vertical="center"/>
    </xf>
    <xf numFmtId="3" fontId="17" fillId="0" borderId="2" xfId="5" quotePrefix="1" applyNumberFormat="1" applyFont="1" applyFill="1" applyBorder="1" applyAlignment="1">
      <alignment horizontal="left" vertical="center"/>
    </xf>
    <xf numFmtId="49" fontId="17" fillId="0" borderId="25" xfId="5" applyNumberFormat="1" applyFont="1" applyBorder="1" applyAlignment="1">
      <alignment horizontal="center" vertical="center"/>
    </xf>
    <xf numFmtId="0" fontId="9" fillId="0" borderId="0" xfId="5" applyFont="1" applyBorder="1"/>
    <xf numFmtId="49" fontId="18" fillId="0" borderId="0" xfId="5" applyNumberFormat="1" applyFont="1" applyBorder="1" applyAlignment="1">
      <alignment horizontal="center" vertical="center"/>
    </xf>
    <xf numFmtId="3" fontId="19" fillId="0" borderId="0" xfId="5" applyNumberFormat="1" applyFont="1" applyFill="1" applyBorder="1" applyAlignment="1">
      <alignment vertical="center"/>
    </xf>
    <xf numFmtId="179" fontId="19" fillId="0" borderId="0" xfId="5" applyNumberFormat="1" applyFont="1" applyFill="1" applyBorder="1" applyAlignment="1">
      <alignment vertical="center"/>
    </xf>
    <xf numFmtId="49" fontId="19" fillId="0" borderId="0" xfId="5" quotePrefix="1" applyNumberFormat="1" applyFont="1" applyBorder="1" applyAlignment="1">
      <alignment horizontal="center" vertical="center"/>
    </xf>
    <xf numFmtId="0" fontId="9" fillId="0" borderId="7" xfId="5" applyFont="1" applyBorder="1"/>
    <xf numFmtId="0" fontId="9" fillId="0" borderId="4" xfId="5" applyFont="1" applyBorder="1"/>
    <xf numFmtId="49" fontId="18" fillId="0" borderId="4" xfId="5" applyNumberFormat="1" applyFont="1" applyBorder="1" applyAlignment="1">
      <alignment horizontal="center" vertical="center"/>
    </xf>
    <xf numFmtId="3" fontId="19" fillId="0" borderId="4" xfId="5" applyNumberFormat="1" applyFont="1" applyFill="1" applyBorder="1" applyAlignment="1">
      <alignment vertical="center"/>
    </xf>
    <xf numFmtId="179" fontId="19" fillId="0" borderId="4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49" fontId="19" fillId="0" borderId="0" xfId="5" quotePrefix="1" applyNumberFormat="1" applyFont="1" applyBorder="1" applyAlignment="1">
      <alignment vertical="center"/>
    </xf>
    <xf numFmtId="0" fontId="9" fillId="0" borderId="0" xfId="5" applyNumberFormat="1" applyFont="1"/>
    <xf numFmtId="0" fontId="13" fillId="0" borderId="0" xfId="5" applyNumberFormat="1" applyFont="1" applyBorder="1"/>
    <xf numFmtId="0" fontId="20" fillId="0" borderId="0" xfId="5" applyNumberFormat="1" applyFont="1" applyBorder="1" applyAlignment="1">
      <alignment horizontal="center" vertical="center"/>
    </xf>
    <xf numFmtId="0" fontId="9" fillId="0" borderId="0" xfId="5" applyNumberFormat="1" applyFont="1" applyBorder="1"/>
    <xf numFmtId="0" fontId="21" fillId="0" borderId="0" xfId="6" applyNumberFormat="1" applyFont="1" applyBorder="1" applyAlignment="1">
      <alignment vertical="center"/>
    </xf>
    <xf numFmtId="178" fontId="16" fillId="0" borderId="0" xfId="5" applyNumberFormat="1" applyFont="1" applyBorder="1" applyAlignment="1">
      <alignment horizontal="center" vertical="center"/>
    </xf>
    <xf numFmtId="45" fontId="20" fillId="0" borderId="6" xfId="5" applyNumberFormat="1" applyFont="1" applyFill="1" applyBorder="1" applyAlignment="1">
      <alignment horizontal="center" vertical="center"/>
    </xf>
    <xf numFmtId="3" fontId="20" fillId="0" borderId="6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horizontal="center" vertical="center"/>
    </xf>
    <xf numFmtId="3" fontId="20" fillId="0" borderId="0" xfId="5" applyNumberFormat="1" applyFont="1" applyFill="1" applyBorder="1" applyAlignment="1">
      <alignment vertical="center"/>
    </xf>
    <xf numFmtId="179" fontId="20" fillId="0" borderId="0" xfId="5" applyNumberFormat="1" applyFont="1" applyFill="1" applyBorder="1" applyAlignment="1">
      <alignment vertical="center"/>
    </xf>
    <xf numFmtId="3" fontId="20" fillId="0" borderId="33" xfId="5" applyNumberFormat="1" applyFont="1" applyFill="1" applyBorder="1" applyAlignment="1">
      <alignment vertical="center"/>
    </xf>
    <xf numFmtId="49" fontId="18" fillId="0" borderId="28" xfId="5" applyNumberFormat="1" applyFont="1" applyBorder="1" applyAlignment="1">
      <alignment horizontal="center" vertical="center"/>
    </xf>
    <xf numFmtId="49" fontId="20" fillId="0" borderId="68" xfId="5" applyNumberFormat="1" applyFont="1" applyBorder="1" applyAlignment="1">
      <alignment horizontal="center" vertical="center" shrinkToFit="1"/>
    </xf>
    <xf numFmtId="180" fontId="18" fillId="0" borderId="68" xfId="5" applyNumberFormat="1" applyFont="1" applyBorder="1" applyAlignment="1">
      <alignment vertical="center"/>
    </xf>
    <xf numFmtId="178" fontId="18" fillId="0" borderId="68" xfId="5" applyNumberFormat="1" applyFont="1" applyBorder="1" applyAlignment="1">
      <alignment vertical="center"/>
    </xf>
    <xf numFmtId="178" fontId="18" fillId="0" borderId="69" xfId="5" applyNumberFormat="1" applyFont="1" applyBorder="1" applyAlignment="1">
      <alignment vertical="center"/>
    </xf>
    <xf numFmtId="20" fontId="18" fillId="0" borderId="36" xfId="5" applyNumberFormat="1" applyFont="1" applyBorder="1" applyAlignment="1">
      <alignment horizontal="center" vertical="center"/>
    </xf>
    <xf numFmtId="49" fontId="18" fillId="0" borderId="30" xfId="5" applyNumberFormat="1" applyFont="1" applyFill="1" applyBorder="1" applyAlignment="1">
      <alignment horizontal="center" vertical="center"/>
    </xf>
    <xf numFmtId="49" fontId="20" fillId="0" borderId="70" xfId="5" applyNumberFormat="1" applyFont="1" applyFill="1" applyBorder="1" applyAlignment="1">
      <alignment horizontal="center" vertical="center" shrinkToFit="1"/>
    </xf>
    <xf numFmtId="180" fontId="18" fillId="0" borderId="70" xfId="5" applyNumberFormat="1" applyFont="1" applyFill="1" applyBorder="1" applyAlignment="1">
      <alignment vertical="center"/>
    </xf>
    <xf numFmtId="178" fontId="18" fillId="0" borderId="70" xfId="5" applyNumberFormat="1" applyFont="1" applyFill="1" applyBorder="1" applyAlignment="1">
      <alignment vertical="center"/>
    </xf>
    <xf numFmtId="178" fontId="18" fillId="0" borderId="12" xfId="5" applyNumberFormat="1" applyFont="1" applyFill="1" applyBorder="1" applyAlignment="1">
      <alignment vertical="center"/>
    </xf>
    <xf numFmtId="20" fontId="18" fillId="0" borderId="38" xfId="5" applyNumberFormat="1" applyFont="1" applyBorder="1" applyAlignment="1">
      <alignment horizontal="center" vertical="center"/>
    </xf>
    <xf numFmtId="49" fontId="20" fillId="0" borderId="71" xfId="5" applyNumberFormat="1" applyFont="1" applyFill="1" applyBorder="1" applyAlignment="1">
      <alignment horizontal="center" vertical="center" shrinkToFit="1"/>
    </xf>
    <xf numFmtId="49" fontId="20" fillId="0" borderId="72" xfId="5" applyNumberFormat="1" applyFont="1" applyFill="1" applyBorder="1" applyAlignment="1">
      <alignment horizontal="center" vertical="center" shrinkToFit="1"/>
    </xf>
    <xf numFmtId="180" fontId="18" fillId="0" borderId="72" xfId="5" applyNumberFormat="1" applyFont="1" applyFill="1" applyBorder="1" applyAlignment="1">
      <alignment vertical="center"/>
    </xf>
    <xf numFmtId="178" fontId="18" fillId="0" borderId="72" xfId="5" applyNumberFormat="1" applyFont="1" applyFill="1" applyBorder="1" applyAlignment="1">
      <alignment vertical="center"/>
    </xf>
    <xf numFmtId="178" fontId="18" fillId="0" borderId="9" xfId="5" applyNumberFormat="1" applyFont="1" applyFill="1" applyBorder="1" applyAlignment="1">
      <alignment vertical="center"/>
    </xf>
    <xf numFmtId="20" fontId="18" fillId="0" borderId="45" xfId="5" applyNumberFormat="1" applyFont="1" applyBorder="1" applyAlignment="1">
      <alignment horizontal="center" vertical="center"/>
    </xf>
    <xf numFmtId="181" fontId="14" fillId="0" borderId="0" xfId="5" applyNumberFormat="1" applyFont="1" applyBorder="1"/>
    <xf numFmtId="49" fontId="18" fillId="0" borderId="29" xfId="5" applyNumberFormat="1" applyFont="1" applyFill="1" applyBorder="1" applyAlignment="1">
      <alignment horizontal="center" vertical="center"/>
    </xf>
    <xf numFmtId="49" fontId="18" fillId="0" borderId="65" xfId="5" applyNumberFormat="1" applyFont="1" applyBorder="1" applyAlignment="1">
      <alignment horizontal="center" vertical="center"/>
    </xf>
    <xf numFmtId="49" fontId="20" fillId="0" borderId="73" xfId="5" applyNumberFormat="1" applyFont="1" applyBorder="1" applyAlignment="1">
      <alignment horizontal="center" vertical="center" shrinkToFit="1"/>
    </xf>
    <xf numFmtId="180" fontId="18" fillId="0" borderId="73" xfId="5" applyNumberFormat="1" applyFont="1" applyBorder="1" applyAlignment="1">
      <alignment vertical="center"/>
    </xf>
    <xf numFmtId="178" fontId="18" fillId="0" borderId="73" xfId="5" applyNumberFormat="1" applyFont="1" applyBorder="1" applyAlignment="1">
      <alignment vertical="center"/>
    </xf>
    <xf numFmtId="178" fontId="18" fillId="0" borderId="49" xfId="5" applyNumberFormat="1" applyFont="1" applyBorder="1" applyAlignment="1">
      <alignment vertical="center"/>
    </xf>
    <xf numFmtId="20" fontId="18" fillId="0" borderId="47" xfId="5" applyNumberFormat="1" applyFont="1" applyBorder="1" applyAlignment="1">
      <alignment horizontal="center" vertical="center"/>
    </xf>
    <xf numFmtId="49" fontId="18" fillId="0" borderId="65" xfId="5" applyNumberFormat="1" applyFont="1" applyFill="1" applyBorder="1" applyAlignment="1">
      <alignment horizontal="center" vertical="center"/>
    </xf>
    <xf numFmtId="49" fontId="20" fillId="0" borderId="73" xfId="6" applyNumberFormat="1" applyFont="1" applyBorder="1" applyAlignment="1">
      <alignment horizontal="center" vertical="center" shrinkToFit="1"/>
    </xf>
    <xf numFmtId="180" fontId="18" fillId="0" borderId="73" xfId="5" applyNumberFormat="1" applyFont="1" applyFill="1" applyBorder="1" applyAlignment="1">
      <alignment vertical="center"/>
    </xf>
    <xf numFmtId="178" fontId="18" fillId="0" borderId="73" xfId="5" applyNumberFormat="1" applyFont="1" applyFill="1" applyBorder="1" applyAlignment="1">
      <alignment vertical="center"/>
    </xf>
    <xf numFmtId="178" fontId="18" fillId="0" borderId="49" xfId="5" applyNumberFormat="1" applyFont="1" applyFill="1" applyBorder="1" applyAlignment="1">
      <alignment vertical="center"/>
    </xf>
    <xf numFmtId="49" fontId="20" fillId="0" borderId="73" xfId="5" applyNumberFormat="1" applyFont="1" applyFill="1" applyBorder="1" applyAlignment="1">
      <alignment horizontal="center" vertical="center" shrinkToFit="1"/>
    </xf>
    <xf numFmtId="45" fontId="20" fillId="0" borderId="6" xfId="5" applyNumberFormat="1" applyFont="1" applyBorder="1" applyAlignment="1">
      <alignment horizontal="center" vertical="center"/>
    </xf>
    <xf numFmtId="3" fontId="20" fillId="0" borderId="6" xfId="5" applyNumberFormat="1" applyFont="1" applyBorder="1" applyAlignment="1">
      <alignment vertical="center"/>
    </xf>
    <xf numFmtId="3" fontId="20" fillId="0" borderId="0" xfId="5" applyNumberFormat="1" applyFont="1" applyBorder="1" applyAlignment="1">
      <alignment vertical="center"/>
    </xf>
    <xf numFmtId="179" fontId="20" fillId="0" borderId="0" xfId="5" applyNumberFormat="1" applyFont="1" applyBorder="1" applyAlignment="1">
      <alignment vertical="center"/>
    </xf>
    <xf numFmtId="3" fontId="20" fillId="0" borderId="33" xfId="5" applyNumberFormat="1" applyFont="1" applyBorder="1" applyAlignment="1">
      <alignment vertical="center"/>
    </xf>
    <xf numFmtId="49" fontId="20" fillId="0" borderId="0" xfId="5" applyNumberFormat="1" applyFont="1" applyBorder="1" applyAlignment="1">
      <alignment horizontal="center" vertical="center"/>
    </xf>
    <xf numFmtId="49" fontId="18" fillId="0" borderId="28" xfId="5" applyNumberFormat="1" applyFont="1" applyFill="1" applyBorder="1" applyAlignment="1">
      <alignment horizontal="center" vertical="center"/>
    </xf>
    <xf numFmtId="49" fontId="20" fillId="0" borderId="68" xfId="6" applyNumberFormat="1" applyFont="1" applyBorder="1" applyAlignment="1">
      <alignment horizontal="center" vertical="center" shrinkToFit="1"/>
    </xf>
    <xf numFmtId="180" fontId="18" fillId="0" borderId="68" xfId="5" applyNumberFormat="1" applyFont="1" applyFill="1" applyBorder="1" applyAlignment="1">
      <alignment vertical="center"/>
    </xf>
    <xf numFmtId="178" fontId="18" fillId="0" borderId="68" xfId="5" applyNumberFormat="1" applyFont="1" applyFill="1" applyBorder="1" applyAlignment="1">
      <alignment vertical="center"/>
    </xf>
    <xf numFmtId="178" fontId="18" fillId="0" borderId="69" xfId="5" applyNumberFormat="1" applyFont="1" applyFill="1" applyBorder="1" applyAlignment="1">
      <alignment vertical="center"/>
    </xf>
    <xf numFmtId="49" fontId="18" fillId="0" borderId="30" xfId="5" applyNumberFormat="1" applyFont="1" applyBorder="1" applyAlignment="1">
      <alignment horizontal="center" vertical="center"/>
    </xf>
    <xf numFmtId="49" fontId="20" fillId="0" borderId="70" xfId="6" applyNumberFormat="1" applyFont="1" applyBorder="1" applyAlignment="1">
      <alignment horizontal="center" vertical="center" shrinkToFit="1"/>
    </xf>
    <xf numFmtId="180" fontId="18" fillId="0" borderId="70" xfId="5" applyNumberFormat="1" applyFont="1" applyBorder="1" applyAlignment="1">
      <alignment vertical="center"/>
    </xf>
    <xf numFmtId="178" fontId="18" fillId="0" borderId="70" xfId="5" applyNumberFormat="1" applyFont="1" applyBorder="1" applyAlignment="1">
      <alignment vertical="center"/>
    </xf>
    <xf numFmtId="178" fontId="18" fillId="0" borderId="12" xfId="5" applyNumberFormat="1" applyFont="1" applyBorder="1" applyAlignment="1">
      <alignment vertical="center"/>
    </xf>
    <xf numFmtId="3" fontId="20" fillId="0" borderId="24" xfId="5" applyNumberFormat="1" applyFont="1" applyBorder="1" applyAlignment="1">
      <alignment vertical="center"/>
    </xf>
    <xf numFmtId="49" fontId="18" fillId="0" borderId="29" xfId="5" applyNumberFormat="1" applyFont="1" applyBorder="1" applyAlignment="1">
      <alignment horizontal="center" vertical="center"/>
    </xf>
    <xf numFmtId="49" fontId="20" fillId="0" borderId="72" xfId="6" applyNumberFormat="1" applyFont="1" applyBorder="1" applyAlignment="1">
      <alignment horizontal="center" vertical="center" shrinkToFit="1"/>
    </xf>
    <xf numFmtId="180" fontId="18" fillId="0" borderId="72" xfId="5" applyNumberFormat="1" applyFont="1" applyBorder="1" applyAlignment="1">
      <alignment vertical="center"/>
    </xf>
    <xf numFmtId="178" fontId="18" fillId="0" borderId="72" xfId="5" applyNumberFormat="1" applyFont="1" applyBorder="1" applyAlignment="1">
      <alignment vertical="center"/>
    </xf>
    <xf numFmtId="178" fontId="18" fillId="0" borderId="9" xfId="5" applyNumberFormat="1" applyFont="1" applyBorder="1" applyAlignment="1">
      <alignment vertical="center"/>
    </xf>
    <xf numFmtId="20" fontId="18" fillId="0" borderId="25" xfId="5" applyNumberFormat="1" applyFont="1" applyBorder="1" applyAlignment="1">
      <alignment horizontal="center" vertical="center"/>
    </xf>
    <xf numFmtId="3" fontId="20" fillId="0" borderId="24" xfId="5" applyNumberFormat="1" applyFont="1" applyFill="1" applyBorder="1" applyAlignment="1">
      <alignment vertical="center"/>
    </xf>
    <xf numFmtId="45" fontId="19" fillId="0" borderId="6" xfId="6" quotePrefix="1" applyNumberFormat="1" applyFont="1" applyBorder="1" applyAlignment="1">
      <alignment horizontal="center" vertical="center"/>
    </xf>
    <xf numFmtId="49" fontId="18" fillId="0" borderId="74" xfId="5" applyNumberFormat="1" applyFont="1" applyBorder="1" applyAlignment="1">
      <alignment horizontal="center" vertical="center"/>
    </xf>
    <xf numFmtId="49" fontId="20" fillId="0" borderId="75" xfId="6" applyNumberFormat="1" applyFont="1" applyBorder="1" applyAlignment="1">
      <alignment horizontal="center" vertical="center" shrinkToFit="1"/>
    </xf>
    <xf numFmtId="180" fontId="18" fillId="0" borderId="75" xfId="5" applyNumberFormat="1" applyFont="1" applyBorder="1" applyAlignment="1">
      <alignment vertical="center"/>
    </xf>
    <xf numFmtId="178" fontId="18" fillId="0" borderId="75" xfId="5" applyNumberFormat="1" applyFont="1" applyBorder="1" applyAlignment="1">
      <alignment vertical="center"/>
    </xf>
    <xf numFmtId="178" fontId="18" fillId="0" borderId="1" xfId="5" applyNumberFormat="1" applyFont="1" applyBorder="1" applyAlignment="1">
      <alignment vertical="center"/>
    </xf>
    <xf numFmtId="0" fontId="9" fillId="0" borderId="0" xfId="5" quotePrefix="1" applyNumberFormat="1" applyFont="1" applyBorder="1" applyAlignment="1">
      <alignment horizontal="left"/>
    </xf>
    <xf numFmtId="0" fontId="21" fillId="0" borderId="0" xfId="6" applyNumberFormat="1" applyFont="1" applyBorder="1" applyAlignment="1">
      <alignment horizontal="center" vertical="center"/>
    </xf>
    <xf numFmtId="0" fontId="20" fillId="0" borderId="6" xfId="5" quotePrefix="1" applyFont="1" applyBorder="1" applyAlignment="1">
      <alignment horizontal="center" vertical="center"/>
    </xf>
    <xf numFmtId="49" fontId="20" fillId="0" borderId="0" xfId="5" quotePrefix="1" applyNumberFormat="1" applyFont="1" applyBorder="1" applyAlignment="1">
      <alignment horizontal="left" vertical="center"/>
    </xf>
    <xf numFmtId="49" fontId="20" fillId="0" borderId="0" xfId="5" quotePrefix="1" applyNumberFormat="1" applyFont="1" applyBorder="1" applyAlignment="1">
      <alignment horizontal="right" vertical="center"/>
    </xf>
    <xf numFmtId="0" fontId="20" fillId="0" borderId="0" xfId="5" quotePrefix="1" applyFont="1" applyBorder="1" applyAlignment="1">
      <alignment horizontal="center" vertical="center"/>
    </xf>
    <xf numFmtId="0" fontId="20" fillId="0" borderId="33" xfId="5" quotePrefix="1" applyFont="1" applyBorder="1" applyAlignment="1">
      <alignment horizontal="center" vertical="center"/>
    </xf>
    <xf numFmtId="0" fontId="20" fillId="0" borderId="4" xfId="5" quotePrefix="1" applyFont="1" applyBorder="1" applyAlignment="1">
      <alignment horizontal="center" vertical="center"/>
    </xf>
    <xf numFmtId="0" fontId="20" fillId="0" borderId="76" xfId="5" quotePrefix="1" applyFont="1" applyBorder="1" applyAlignment="1">
      <alignment horizontal="center" vertical="center"/>
    </xf>
    <xf numFmtId="49" fontId="20" fillId="0" borderId="26" xfId="5" quotePrefix="1" applyNumberFormat="1" applyFont="1" applyBorder="1" applyAlignment="1">
      <alignment horizontal="left" vertical="center"/>
    </xf>
    <xf numFmtId="0" fontId="22" fillId="0" borderId="0" xfId="5" applyNumberFormat="1" applyFont="1" applyBorder="1" applyAlignment="1">
      <alignment horizontal="centerContinuous" vertical="center"/>
    </xf>
    <xf numFmtId="0" fontId="22" fillId="0" borderId="0" xfId="5" applyNumberFormat="1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Continuous" vertical="center"/>
    </xf>
    <xf numFmtId="0" fontId="20" fillId="0" borderId="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20" fillId="0" borderId="75" xfId="5" applyFont="1" applyBorder="1" applyAlignment="1">
      <alignment horizontal="centerContinuous" vertical="center"/>
    </xf>
    <xf numFmtId="0" fontId="20" fillId="0" borderId="1" xfId="5" applyFont="1" applyBorder="1" applyAlignment="1">
      <alignment horizontal="centerContinuous" vertical="center"/>
    </xf>
    <xf numFmtId="49" fontId="20" fillId="0" borderId="24" xfId="5" applyNumberFormat="1" applyFont="1" applyBorder="1" applyAlignment="1">
      <alignment horizontal="center" vertical="center"/>
    </xf>
    <xf numFmtId="0" fontId="20" fillId="0" borderId="48" xfId="5" applyFont="1" applyBorder="1" applyAlignment="1">
      <alignment horizontal="centerContinuous" vertical="center"/>
    </xf>
    <xf numFmtId="49" fontId="20" fillId="0" borderId="32" xfId="5" applyNumberFormat="1" applyFont="1" applyBorder="1" applyAlignment="1">
      <alignment horizontal="centerContinuous" vertical="center"/>
    </xf>
    <xf numFmtId="0" fontId="20" fillId="0" borderId="32" xfId="5" applyFont="1" applyBorder="1" applyAlignment="1">
      <alignment horizontal="centerContinuous" vertical="center"/>
    </xf>
    <xf numFmtId="0" fontId="20" fillId="0" borderId="49" xfId="5" applyFont="1" applyBorder="1" applyAlignment="1">
      <alignment horizontal="centerContinuous" vertical="center"/>
    </xf>
    <xf numFmtId="0" fontId="20" fillId="0" borderId="33" xfId="5" applyFont="1" applyBorder="1" applyAlignment="1">
      <alignment horizontal="centerContinuous" vertical="center"/>
    </xf>
    <xf numFmtId="49" fontId="20" fillId="0" borderId="25" xfId="5" applyNumberFormat="1" applyFont="1" applyBorder="1" applyAlignment="1">
      <alignment horizontal="right" vertical="center"/>
    </xf>
    <xf numFmtId="0" fontId="9" fillId="0" borderId="23" xfId="5" applyFont="1" applyBorder="1"/>
    <xf numFmtId="0" fontId="9" fillId="0" borderId="2" xfId="5" applyFont="1" applyBorder="1"/>
    <xf numFmtId="49" fontId="9" fillId="0" borderId="2" xfId="5" applyNumberFormat="1" applyFont="1" applyBorder="1"/>
    <xf numFmtId="0" fontId="9" fillId="0" borderId="1" xfId="5" applyFont="1" applyFill="1" applyBorder="1"/>
    <xf numFmtId="49" fontId="24" fillId="0" borderId="0" xfId="5" quotePrefix="1" applyNumberFormat="1" applyFont="1" applyBorder="1" applyAlignment="1">
      <alignment horizontal="left" vertical="center" indent="1"/>
    </xf>
    <xf numFmtId="49" fontId="24" fillId="0" borderId="0" xfId="5" quotePrefix="1" applyNumberFormat="1" applyFont="1" applyBorder="1" applyAlignment="1">
      <alignment horizontal="left" indent="1"/>
    </xf>
    <xf numFmtId="0" fontId="24" fillId="0" borderId="4" xfId="5" quotePrefix="1" applyNumberFormat="1" applyFont="1" applyBorder="1" applyAlignment="1">
      <alignment horizontal="left" vertical="center" indent="1"/>
    </xf>
    <xf numFmtId="0" fontId="24" fillId="0" borderId="2" xfId="5" applyNumberFormat="1" applyFont="1" applyBorder="1" applyAlignment="1">
      <alignment horizontal="left" indent="1"/>
    </xf>
    <xf numFmtId="49" fontId="24" fillId="0" borderId="2" xfId="5" applyNumberFormat="1" applyFont="1" applyBorder="1" applyAlignment="1">
      <alignment horizontal="left" indent="1"/>
    </xf>
    <xf numFmtId="0" fontId="23" fillId="0" borderId="4" xfId="5" applyFont="1" applyBorder="1" applyAlignment="1">
      <alignment vertical="center"/>
    </xf>
    <xf numFmtId="0" fontId="24" fillId="0" borderId="4" xfId="5" quotePrefix="1" applyFont="1" applyBorder="1" applyAlignment="1">
      <alignment horizontal="left" vertical="center" indent="1"/>
    </xf>
    <xf numFmtId="0" fontId="23" fillId="0" borderId="0" xfId="5" applyFont="1" applyBorder="1" applyAlignment="1">
      <alignment vertical="center"/>
    </xf>
    <xf numFmtId="0" fontId="25" fillId="0" borderId="48" xfId="5" applyFont="1" applyBorder="1" applyAlignment="1">
      <alignment horizontal="centerContinuous" vertical="center"/>
    </xf>
    <xf numFmtId="0" fontId="25" fillId="0" borderId="32" xfId="5" applyFont="1" applyBorder="1" applyAlignment="1">
      <alignment horizontal="centerContinuous" vertical="center"/>
    </xf>
    <xf numFmtId="49" fontId="25" fillId="0" borderId="32" xfId="5" applyNumberFormat="1" applyFont="1" applyBorder="1" applyAlignment="1">
      <alignment horizontal="centerContinuous" vertical="center"/>
    </xf>
    <xf numFmtId="0" fontId="26" fillId="0" borderId="49" xfId="5" applyFont="1" applyFill="1" applyBorder="1" applyAlignment="1">
      <alignment horizontal="centerContinuous" vertical="center"/>
    </xf>
    <xf numFmtId="0" fontId="27" fillId="0" borderId="0" xfId="2" applyFont="1"/>
    <xf numFmtId="0" fontId="27" fillId="0" borderId="36" xfId="2" applyFont="1" applyBorder="1" applyAlignment="1">
      <alignment horizontal="center"/>
    </xf>
    <xf numFmtId="0" fontId="27" fillId="0" borderId="8" xfId="2" applyFont="1" applyBorder="1" applyAlignment="1">
      <alignment horizontal="center"/>
    </xf>
    <xf numFmtId="0" fontId="27" fillId="0" borderId="77" xfId="2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27" xfId="2" applyFont="1" applyBorder="1" applyAlignment="1">
      <alignment horizontal="center"/>
    </xf>
    <xf numFmtId="0" fontId="27" fillId="0" borderId="68" xfId="2" applyFont="1" applyBorder="1" applyAlignment="1">
      <alignment horizontal="center"/>
    </xf>
    <xf numFmtId="0" fontId="27" fillId="0" borderId="38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27" fillId="0" borderId="21" xfId="2" applyFont="1" applyBorder="1" applyAlignment="1">
      <alignment horizontal="center"/>
    </xf>
    <xf numFmtId="0" fontId="27" fillId="0" borderId="30" xfId="2" applyFont="1" applyBorder="1" applyAlignment="1">
      <alignment horizontal="center"/>
    </xf>
    <xf numFmtId="0" fontId="27" fillId="0" borderId="78" xfId="2" applyFont="1" applyBorder="1" applyAlignment="1">
      <alignment horizontal="center"/>
    </xf>
    <xf numFmtId="0" fontId="27" fillId="0" borderId="70" xfId="2" applyFont="1" applyBorder="1" applyAlignment="1">
      <alignment horizontal="center"/>
    </xf>
    <xf numFmtId="0" fontId="27" fillId="0" borderId="45" xfId="2" applyFont="1" applyBorder="1" applyAlignment="1">
      <alignment horizontal="center"/>
    </xf>
    <xf numFmtId="0" fontId="27" fillId="0" borderId="18" xfId="2" applyFont="1" applyBorder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29" xfId="2" applyFont="1" applyBorder="1" applyAlignment="1">
      <alignment horizontal="center"/>
    </xf>
    <xf numFmtId="0" fontId="27" fillId="0" borderId="64" xfId="2" applyFont="1" applyBorder="1" applyAlignment="1">
      <alignment horizontal="center"/>
    </xf>
    <xf numFmtId="0" fontId="27" fillId="0" borderId="72" xfId="2" applyFont="1" applyBorder="1" applyAlignment="1">
      <alignment horizontal="center"/>
    </xf>
    <xf numFmtId="0" fontId="27" fillId="0" borderId="40" xfId="2" applyFont="1" applyBorder="1" applyAlignment="1">
      <alignment horizontal="center"/>
    </xf>
    <xf numFmtId="0" fontId="27" fillId="0" borderId="60" xfId="2" applyFont="1" applyBorder="1" applyAlignment="1">
      <alignment horizontal="center"/>
    </xf>
    <xf numFmtId="0" fontId="27" fillId="0" borderId="79" xfId="2" applyFont="1" applyBorder="1" applyAlignment="1">
      <alignment horizontal="center"/>
    </xf>
    <xf numFmtId="0" fontId="27" fillId="0" borderId="59" xfId="2" applyFont="1" applyBorder="1" applyAlignment="1">
      <alignment horizontal="center"/>
    </xf>
    <xf numFmtId="0" fontId="27" fillId="0" borderId="61" xfId="2" applyFont="1" applyBorder="1" applyAlignment="1">
      <alignment horizontal="center"/>
    </xf>
    <xf numFmtId="0" fontId="27" fillId="0" borderId="71" xfId="2" applyFont="1" applyBorder="1" applyAlignment="1">
      <alignment horizontal="center"/>
    </xf>
    <xf numFmtId="0" fontId="27" fillId="0" borderId="80" xfId="2" applyFont="1" applyBorder="1" applyAlignment="1">
      <alignment horizontal="center"/>
    </xf>
    <xf numFmtId="0" fontId="27" fillId="0" borderId="81" xfId="2" applyFont="1" applyBorder="1" applyAlignment="1">
      <alignment horizontal="center"/>
    </xf>
    <xf numFmtId="0" fontId="27" fillId="0" borderId="74" xfId="2" applyFont="1" applyBorder="1" applyAlignment="1">
      <alignment horizontal="center"/>
    </xf>
    <xf numFmtId="0" fontId="27" fillId="0" borderId="82" xfId="2" applyFont="1" applyBorder="1" applyAlignment="1">
      <alignment horizontal="center"/>
    </xf>
    <xf numFmtId="0" fontId="27" fillId="0" borderId="75" xfId="2" applyFont="1" applyBorder="1" applyAlignment="1">
      <alignment horizontal="center"/>
    </xf>
    <xf numFmtId="0" fontId="27" fillId="0" borderId="0" xfId="2" applyFont="1" applyAlignment="1">
      <alignment horizontal="right"/>
    </xf>
    <xf numFmtId="0" fontId="9" fillId="0" borderId="1" xfId="4" applyFont="1" applyBorder="1" applyAlignment="1"/>
    <xf numFmtId="0" fontId="9" fillId="0" borderId="2" xfId="4" applyFont="1" applyBorder="1" applyAlignment="1"/>
    <xf numFmtId="0" fontId="9" fillId="0" borderId="23" xfId="4" applyFont="1" applyBorder="1" applyAlignment="1"/>
    <xf numFmtId="0" fontId="9" fillId="0" borderId="33" xfId="4" applyFont="1" applyBorder="1" applyAlignment="1"/>
    <xf numFmtId="0" fontId="9" fillId="0" borderId="0" xfId="4" applyFont="1" applyBorder="1" applyAlignment="1"/>
    <xf numFmtId="0" fontId="9" fillId="0" borderId="6" xfId="4" applyFont="1" applyBorder="1" applyAlignment="1"/>
    <xf numFmtId="0" fontId="9" fillId="0" borderId="3" xfId="4" applyFont="1" applyBorder="1" applyAlignment="1"/>
    <xf numFmtId="0" fontId="9" fillId="0" borderId="4" xfId="4" applyFont="1" applyBorder="1" applyAlignment="1"/>
    <xf numFmtId="0" fontId="9" fillId="0" borderId="7" xfId="4" applyFont="1" applyBorder="1" applyAlignment="1"/>
    <xf numFmtId="0" fontId="9" fillId="0" borderId="1" xfId="4" applyFont="1" applyBorder="1" applyAlignment="1">
      <alignment vertical="center"/>
    </xf>
    <xf numFmtId="0" fontId="9" fillId="0" borderId="23" xfId="4" applyFont="1" applyBorder="1" applyAlignment="1">
      <alignment vertical="center"/>
    </xf>
    <xf numFmtId="0" fontId="9" fillId="0" borderId="2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7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178" fontId="9" fillId="0" borderId="45" xfId="4" applyNumberFormat="1" applyFont="1" applyBorder="1" applyAlignment="1">
      <alignment horizontal="center" vertical="center" shrinkToFit="1"/>
    </xf>
    <xf numFmtId="178" fontId="9" fillId="0" borderId="45" xfId="4" applyNumberFormat="1" applyFont="1" applyFill="1" applyBorder="1" applyAlignment="1">
      <alignment vertical="center" shrinkToFit="1"/>
    </xf>
    <xf numFmtId="178" fontId="9" fillId="0" borderId="45" xfId="4" applyNumberFormat="1" applyFont="1" applyBorder="1" applyAlignment="1">
      <alignment vertical="center" shrinkToFit="1"/>
    </xf>
    <xf numFmtId="178" fontId="9" fillId="0" borderId="44" xfId="4" applyNumberFormat="1" applyFont="1" applyBorder="1" applyAlignment="1">
      <alignment vertical="center"/>
    </xf>
    <xf numFmtId="178" fontId="9" fillId="0" borderId="38" xfId="4" applyNumberFormat="1" applyFont="1" applyBorder="1" applyAlignment="1">
      <alignment horizontal="center" vertical="center" shrinkToFit="1"/>
    </xf>
    <xf numFmtId="178" fontId="9" fillId="0" borderId="38" xfId="4" applyNumberFormat="1" applyFont="1" applyFill="1" applyBorder="1" applyAlignment="1">
      <alignment vertical="center" shrinkToFit="1"/>
    </xf>
    <xf numFmtId="178" fontId="9" fillId="0" borderId="38" xfId="4" applyNumberFormat="1" applyFont="1" applyBorder="1" applyAlignment="1">
      <alignment vertical="center" shrinkToFit="1"/>
    </xf>
    <xf numFmtId="178" fontId="9" fillId="0" borderId="37" xfId="4" applyNumberFormat="1" applyFont="1" applyBorder="1" applyAlignment="1">
      <alignment vertical="center"/>
    </xf>
    <xf numFmtId="178" fontId="9" fillId="0" borderId="36" xfId="4" applyNumberFormat="1" applyFont="1" applyBorder="1" applyAlignment="1">
      <alignment horizontal="center" vertical="center" shrinkToFit="1"/>
    </xf>
    <xf numFmtId="178" fontId="9" fillId="0" borderId="36" xfId="4" applyNumberFormat="1" applyFont="1" applyFill="1" applyBorder="1" applyAlignment="1">
      <alignment vertical="center" shrinkToFit="1"/>
    </xf>
    <xf numFmtId="178" fontId="9" fillId="0" borderId="36" xfId="4" applyNumberFormat="1" applyFont="1" applyBorder="1" applyAlignment="1">
      <alignment vertical="center" shrinkToFit="1"/>
    </xf>
    <xf numFmtId="178" fontId="9" fillId="0" borderId="35" xfId="4" applyNumberFormat="1" applyFont="1" applyBorder="1" applyAlignment="1">
      <alignment vertical="center"/>
    </xf>
    <xf numFmtId="178" fontId="9" fillId="0" borderId="42" xfId="4" applyNumberFormat="1" applyFont="1" applyBorder="1" applyAlignment="1">
      <alignment horizontal="center" vertical="center" shrinkToFit="1"/>
    </xf>
    <xf numFmtId="178" fontId="9" fillId="0" borderId="42" xfId="4" applyNumberFormat="1" applyFont="1" applyFill="1" applyBorder="1" applyAlignment="1">
      <alignment vertical="center" shrinkToFit="1"/>
    </xf>
    <xf numFmtId="178" fontId="9" fillId="0" borderId="42" xfId="4" applyNumberFormat="1" applyFont="1" applyBorder="1" applyAlignment="1">
      <alignment vertical="center" shrinkToFit="1"/>
    </xf>
    <xf numFmtId="178" fontId="9" fillId="0" borderId="41" xfId="4" applyNumberFormat="1" applyFont="1" applyBorder="1" applyAlignment="1">
      <alignment vertical="center"/>
    </xf>
    <xf numFmtId="178" fontId="9" fillId="2" borderId="45" xfId="4" applyNumberFormat="1" applyFont="1" applyFill="1" applyBorder="1" applyAlignment="1">
      <alignment vertical="center" shrinkToFit="1"/>
    </xf>
    <xf numFmtId="178" fontId="9" fillId="2" borderId="38" xfId="4" applyNumberFormat="1" applyFont="1" applyFill="1" applyBorder="1" applyAlignment="1">
      <alignment vertical="center" shrinkToFit="1"/>
    </xf>
    <xf numFmtId="178" fontId="9" fillId="2" borderId="36" xfId="4" applyNumberFormat="1" applyFont="1" applyFill="1" applyBorder="1" applyAlignment="1">
      <alignment vertical="center" shrinkToFit="1"/>
    </xf>
    <xf numFmtId="178" fontId="9" fillId="2" borderId="42" xfId="4" applyNumberFormat="1" applyFont="1" applyFill="1" applyBorder="1" applyAlignment="1">
      <alignment vertical="center" shrinkToFit="1"/>
    </xf>
    <xf numFmtId="178" fontId="9" fillId="0" borderId="43" xfId="4" applyNumberFormat="1" applyFont="1" applyBorder="1" applyAlignment="1">
      <alignment horizontal="center" vertical="center" shrinkToFit="1"/>
    </xf>
    <xf numFmtId="178" fontId="9" fillId="0" borderId="40" xfId="4" applyNumberFormat="1" applyFont="1" applyBorder="1" applyAlignment="1">
      <alignment horizontal="center" vertical="center" shrinkToFit="1"/>
    </xf>
    <xf numFmtId="178" fontId="9" fillId="0" borderId="40" xfId="4" applyNumberFormat="1" applyFont="1" applyBorder="1" applyAlignment="1">
      <alignment vertical="center"/>
    </xf>
    <xf numFmtId="178" fontId="9" fillId="0" borderId="39" xfId="4" applyNumberFormat="1" applyFont="1" applyBorder="1" applyAlignment="1">
      <alignment vertical="center"/>
    </xf>
    <xf numFmtId="178" fontId="9" fillId="0" borderId="38" xfId="4" applyNumberFormat="1" applyFont="1" applyBorder="1" applyAlignment="1">
      <alignment vertical="center"/>
    </xf>
    <xf numFmtId="178" fontId="9" fillId="0" borderId="36" xfId="4" applyNumberFormat="1" applyFont="1" applyBorder="1" applyAlignment="1">
      <alignment vertical="center"/>
    </xf>
    <xf numFmtId="178" fontId="9" fillId="0" borderId="26" xfId="4" applyNumberFormat="1" applyFont="1" applyBorder="1" applyAlignment="1">
      <alignment horizontal="center" vertical="center" shrinkToFit="1"/>
    </xf>
    <xf numFmtId="178" fontId="9" fillId="0" borderId="26" xfId="4" applyNumberFormat="1" applyFont="1" applyBorder="1" applyAlignment="1">
      <alignment vertical="center"/>
    </xf>
    <xf numFmtId="178" fontId="9" fillId="0" borderId="34" xfId="4" applyNumberFormat="1" applyFont="1" applyBorder="1" applyAlignment="1">
      <alignment vertical="center"/>
    </xf>
    <xf numFmtId="0" fontId="6" fillId="0" borderId="24" xfId="3" applyFont="1" applyFill="1" applyBorder="1" applyAlignment="1">
      <alignment horizontal="center" vertical="distributed" textRotation="255"/>
    </xf>
    <xf numFmtId="49" fontId="9" fillId="0" borderId="9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49" fontId="9" fillId="0" borderId="11" xfId="3" applyNumberFormat="1" applyFont="1" applyFill="1" applyBorder="1" applyAlignment="1">
      <alignment horizontal="center" vertical="center" wrapText="1"/>
    </xf>
    <xf numFmtId="0" fontId="9" fillId="0" borderId="49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 textRotation="255"/>
    </xf>
    <xf numFmtId="0" fontId="9" fillId="0" borderId="24" xfId="4" applyFont="1" applyBorder="1" applyAlignment="1">
      <alignment horizontal="center" vertical="center" textRotation="255"/>
    </xf>
    <xf numFmtId="0" fontId="9" fillId="0" borderId="26" xfId="4" applyFont="1" applyBorder="1" applyAlignment="1">
      <alignment horizontal="center" vertical="center" textRotation="255"/>
    </xf>
    <xf numFmtId="0" fontId="9" fillId="0" borderId="25" xfId="4" applyFont="1" applyBorder="1" applyAlignment="1">
      <alignment vertical="center" textRotation="255"/>
    </xf>
    <xf numFmtId="0" fontId="9" fillId="0" borderId="24" xfId="4" applyFont="1" applyBorder="1" applyAlignment="1">
      <alignment vertical="center" textRotation="255"/>
    </xf>
    <xf numFmtId="0" fontId="9" fillId="0" borderId="42" xfId="4" applyFont="1" applyBorder="1" applyAlignment="1">
      <alignment vertical="center" textRotation="255"/>
    </xf>
    <xf numFmtId="0" fontId="9" fillId="0" borderId="26" xfId="4" applyFont="1" applyBorder="1" applyAlignment="1">
      <alignment vertical="center" textRotation="255"/>
    </xf>
    <xf numFmtId="0" fontId="27" fillId="0" borderId="9" xfId="2" applyFont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27" fillId="0" borderId="69" xfId="2" applyFont="1" applyBorder="1" applyAlignment="1">
      <alignment horizontal="center" vertical="center"/>
    </xf>
    <xf numFmtId="0" fontId="27" fillId="0" borderId="84" xfId="2" applyFont="1" applyBorder="1" applyAlignment="1">
      <alignment horizontal="left" vertical="center" wrapText="1"/>
    </xf>
    <xf numFmtId="0" fontId="27" fillId="0" borderId="83" xfId="2" applyFont="1" applyBorder="1" applyAlignment="1">
      <alignment horizontal="left" vertical="center"/>
    </xf>
    <xf numFmtId="0" fontId="27" fillId="0" borderId="63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27" fillId="0" borderId="24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0" fontId="5" fillId="0" borderId="32" xfId="2" applyBorder="1" applyAlignment="1">
      <alignment horizontal="center" vertical="center"/>
    </xf>
    <xf numFmtId="0" fontId="5" fillId="0" borderId="48" xfId="2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distributed" textRotation="255"/>
    </xf>
    <xf numFmtId="0" fontId="32" fillId="0" borderId="0" xfId="0" applyFont="1" applyAlignment="1">
      <alignment horizontal="center" vertical="center" wrapText="1"/>
    </xf>
    <xf numFmtId="0" fontId="6" fillId="0" borderId="24" xfId="5" quotePrefix="1" applyFont="1" applyBorder="1" applyAlignment="1">
      <alignment horizontal="center" vertical="center" textRotation="255"/>
    </xf>
    <xf numFmtId="0" fontId="23" fillId="0" borderId="24" xfId="5" applyFont="1" applyBorder="1" applyAlignment="1">
      <alignment horizontal="center" vertical="center" textRotation="255"/>
    </xf>
    <xf numFmtId="182" fontId="20" fillId="0" borderId="49" xfId="5" quotePrefix="1" applyNumberFormat="1" applyFont="1" applyBorder="1" applyAlignment="1">
      <alignment horizontal="center" vertical="center"/>
    </xf>
    <xf numFmtId="0" fontId="23" fillId="0" borderId="32" xfId="5" applyFont="1" applyBorder="1" applyAlignment="1">
      <alignment horizontal="center"/>
    </xf>
    <xf numFmtId="0" fontId="23" fillId="0" borderId="48" xfId="5" applyFont="1" applyBorder="1" applyAlignment="1">
      <alignment horizontal="center"/>
    </xf>
    <xf numFmtId="0" fontId="20" fillId="0" borderId="75" xfId="5" quotePrefix="1" applyFont="1" applyBorder="1" applyAlignment="1">
      <alignment horizontal="center" vertical="center"/>
    </xf>
    <xf numFmtId="0" fontId="20" fillId="0" borderId="2" xfId="5" quotePrefix="1" applyFont="1" applyBorder="1" applyAlignment="1">
      <alignment horizontal="center" vertical="center"/>
    </xf>
    <xf numFmtId="0" fontId="20" fillId="0" borderId="23" xfId="5" quotePrefix="1" applyFont="1" applyBorder="1" applyAlignment="1">
      <alignment horizontal="center" vertical="center"/>
    </xf>
    <xf numFmtId="0" fontId="20" fillId="0" borderId="76" xfId="5" quotePrefix="1" applyFont="1" applyBorder="1" applyAlignment="1">
      <alignment horizontal="center" vertical="center"/>
    </xf>
    <xf numFmtId="0" fontId="20" fillId="0" borderId="4" xfId="5" quotePrefix="1" applyFont="1" applyBorder="1" applyAlignment="1">
      <alignment horizontal="center" vertical="center"/>
    </xf>
    <xf numFmtId="0" fontId="20" fillId="0" borderId="7" xfId="5" quotePrefix="1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 3 2" xfId="9"/>
    <cellStyle name="標準_01渋滞長NO.4" xfId="5"/>
    <cellStyle name="標準_渋滞表" xfId="6"/>
    <cellStyle name="標準表" xfId="7"/>
    <cellStyle name="未定義" xfId="8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655488"/>
        <c:axId val="111874816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33.299999999999997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6352"/>
        <c:axId val="111882240"/>
      </c:lineChart>
      <c:catAx>
        <c:axId val="1046554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87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874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655488"/>
        <c:crosses val="autoZero"/>
        <c:crossBetween val="between"/>
        <c:majorUnit val="1000"/>
        <c:minorUnit val="50"/>
      </c:valAx>
      <c:catAx>
        <c:axId val="111876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882240"/>
        <c:crosses val="autoZero"/>
        <c:auto val="1"/>
        <c:lblAlgn val="ctr"/>
        <c:lblOffset val="100"/>
        <c:noMultiLvlLbl val="0"/>
      </c:catAx>
      <c:valAx>
        <c:axId val="1118822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876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167</c:v>
                </c:pt>
                <c:pt idx="3">
                  <c:v>159</c:v>
                </c:pt>
                <c:pt idx="4">
                  <c:v>133</c:v>
                </c:pt>
                <c:pt idx="5">
                  <c:v>139</c:v>
                </c:pt>
                <c:pt idx="6">
                  <c:v>156</c:v>
                </c:pt>
                <c:pt idx="7">
                  <c:v>147</c:v>
                </c:pt>
                <c:pt idx="8">
                  <c:v>140</c:v>
                </c:pt>
                <c:pt idx="9">
                  <c:v>94</c:v>
                </c:pt>
                <c:pt idx="10">
                  <c:v>59</c:v>
                </c:pt>
                <c:pt idx="1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863</c:v>
                </c:pt>
                <c:pt idx="1">
                  <c:v>813</c:v>
                </c:pt>
                <c:pt idx="2">
                  <c:v>670</c:v>
                </c:pt>
                <c:pt idx="3">
                  <c:v>701</c:v>
                </c:pt>
                <c:pt idx="4">
                  <c:v>632</c:v>
                </c:pt>
                <c:pt idx="5">
                  <c:v>696</c:v>
                </c:pt>
                <c:pt idx="6">
                  <c:v>612</c:v>
                </c:pt>
                <c:pt idx="7">
                  <c:v>677</c:v>
                </c:pt>
                <c:pt idx="8">
                  <c:v>707</c:v>
                </c:pt>
                <c:pt idx="9">
                  <c:v>684</c:v>
                </c:pt>
                <c:pt idx="10">
                  <c:v>747</c:v>
                </c:pt>
                <c:pt idx="11">
                  <c:v>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912448"/>
        <c:axId val="111914368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10.6</c:v>
                </c:pt>
                <c:pt idx="1">
                  <c:v>11.1</c:v>
                </c:pt>
                <c:pt idx="2">
                  <c:v>20</c:v>
                </c:pt>
                <c:pt idx="3">
                  <c:v>18.5</c:v>
                </c:pt>
                <c:pt idx="4">
                  <c:v>17.399999999999999</c:v>
                </c:pt>
                <c:pt idx="5">
                  <c:v>16.600000000000001</c:v>
                </c:pt>
                <c:pt idx="6">
                  <c:v>20.3</c:v>
                </c:pt>
                <c:pt idx="7">
                  <c:v>17.8</c:v>
                </c:pt>
                <c:pt idx="8">
                  <c:v>16.5</c:v>
                </c:pt>
                <c:pt idx="9">
                  <c:v>12.1</c:v>
                </c:pt>
                <c:pt idx="10">
                  <c:v>7.3</c:v>
                </c:pt>
                <c:pt idx="11">
                  <c:v>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24352"/>
        <c:axId val="111925888"/>
      </c:lineChart>
      <c:catAx>
        <c:axId val="1119124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14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143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12448"/>
        <c:crosses val="autoZero"/>
        <c:crossBetween val="between"/>
        <c:majorUnit val="1000"/>
        <c:minorUnit val="50"/>
      </c:valAx>
      <c:catAx>
        <c:axId val="111924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925888"/>
        <c:crosses val="autoZero"/>
        <c:auto val="1"/>
        <c:lblAlgn val="ctr"/>
        <c:lblOffset val="100"/>
        <c:noMultiLvlLbl val="0"/>
      </c:catAx>
      <c:valAx>
        <c:axId val="1119258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24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15</c:v>
                </c:pt>
                <c:pt idx="7">
                  <c:v>14</c:v>
                </c:pt>
                <c:pt idx="8">
                  <c:v>4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14400"/>
        <c:axId val="112216320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14.3</c:v>
                </c:pt>
                <c:pt idx="4">
                  <c:v>8.3000000000000007</c:v>
                </c:pt>
                <c:pt idx="5">
                  <c:v>10</c:v>
                </c:pt>
                <c:pt idx="6">
                  <c:v>0</c:v>
                </c:pt>
                <c:pt idx="7">
                  <c:v>6.7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26304"/>
        <c:axId val="112227840"/>
      </c:lineChart>
      <c:catAx>
        <c:axId val="1122144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16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163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14400"/>
        <c:crosses val="autoZero"/>
        <c:crossBetween val="between"/>
        <c:majorUnit val="1000"/>
        <c:minorUnit val="50"/>
      </c:valAx>
      <c:catAx>
        <c:axId val="1122263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227840"/>
        <c:crosses val="autoZero"/>
        <c:auto val="1"/>
        <c:lblAlgn val="ctr"/>
        <c:lblOffset val="100"/>
        <c:noMultiLvlLbl val="0"/>
      </c:catAx>
      <c:valAx>
        <c:axId val="1122278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263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44</c:v>
                </c:pt>
                <c:pt idx="1">
                  <c:v>24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21</c:v>
                </c:pt>
                <c:pt idx="6">
                  <c:v>14</c:v>
                </c:pt>
                <c:pt idx="7">
                  <c:v>24</c:v>
                </c:pt>
                <c:pt idx="8">
                  <c:v>22</c:v>
                </c:pt>
                <c:pt idx="9">
                  <c:v>17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78528"/>
        <c:axId val="112280704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0</c:v>
                </c:pt>
                <c:pt idx="1">
                  <c:v>7.7</c:v>
                </c:pt>
                <c:pt idx="2">
                  <c:v>7.1</c:v>
                </c:pt>
                <c:pt idx="3">
                  <c:v>14.3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4.3</c:v>
                </c:pt>
                <c:pt idx="9">
                  <c:v>10.5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2240"/>
        <c:axId val="112288128"/>
      </c:lineChart>
      <c:catAx>
        <c:axId val="1122785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80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807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78528"/>
        <c:crosses val="autoZero"/>
        <c:crossBetween val="between"/>
        <c:majorUnit val="1000"/>
        <c:minorUnit val="50"/>
      </c:valAx>
      <c:catAx>
        <c:axId val="1122822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288128"/>
        <c:crosses val="autoZero"/>
        <c:auto val="1"/>
        <c:lblAlgn val="ctr"/>
        <c:lblOffset val="100"/>
        <c:noMultiLvlLbl val="0"/>
      </c:catAx>
      <c:valAx>
        <c:axId val="1122881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822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33056"/>
        <c:axId val="111535232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36768"/>
        <c:axId val="111411584"/>
      </c:lineChart>
      <c:catAx>
        <c:axId val="1115330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5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352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3056"/>
        <c:crosses val="autoZero"/>
        <c:crossBetween val="between"/>
        <c:majorUnit val="1000"/>
        <c:minorUnit val="50"/>
      </c:valAx>
      <c:catAx>
        <c:axId val="1115367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411584"/>
        <c:crosses val="autoZero"/>
        <c:auto val="1"/>
        <c:lblAlgn val="ctr"/>
        <c:lblOffset val="100"/>
        <c:noMultiLvlLbl val="0"/>
      </c:catAx>
      <c:valAx>
        <c:axId val="1114115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67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442176"/>
        <c:axId val="111452544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54080"/>
        <c:axId val="111455616"/>
      </c:lineChart>
      <c:catAx>
        <c:axId val="1114421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52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4525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42176"/>
        <c:crosses val="autoZero"/>
        <c:crossBetween val="between"/>
        <c:majorUnit val="1000"/>
        <c:minorUnit val="50"/>
      </c:valAx>
      <c:catAx>
        <c:axId val="1114540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455616"/>
        <c:crosses val="autoZero"/>
        <c:auto val="1"/>
        <c:lblAlgn val="ctr"/>
        <c:lblOffset val="100"/>
        <c:noMultiLvlLbl val="0"/>
      </c:catAx>
      <c:valAx>
        <c:axId val="1114556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540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317568"/>
        <c:axId val="112319488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12672"/>
        <c:axId val="111614208"/>
      </c:lineChart>
      <c:catAx>
        <c:axId val="1123175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1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194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17568"/>
        <c:crosses val="autoZero"/>
        <c:crossBetween val="between"/>
        <c:majorUnit val="1000"/>
        <c:minorUnit val="50"/>
      </c:valAx>
      <c:catAx>
        <c:axId val="11161267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614208"/>
        <c:crosses val="autoZero"/>
        <c:auto val="1"/>
        <c:lblAlgn val="ctr"/>
        <c:lblOffset val="100"/>
        <c:noMultiLvlLbl val="0"/>
      </c:catAx>
      <c:valAx>
        <c:axId val="1116142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1267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77</c:v>
                </c:pt>
                <c:pt idx="1">
                  <c:v>93</c:v>
                </c:pt>
                <c:pt idx="2">
                  <c:v>145</c:v>
                </c:pt>
                <c:pt idx="3">
                  <c:v>156</c:v>
                </c:pt>
                <c:pt idx="4">
                  <c:v>162</c:v>
                </c:pt>
                <c:pt idx="5">
                  <c:v>140</c:v>
                </c:pt>
                <c:pt idx="6">
                  <c:v>126</c:v>
                </c:pt>
                <c:pt idx="7">
                  <c:v>113</c:v>
                </c:pt>
                <c:pt idx="8">
                  <c:v>104</c:v>
                </c:pt>
                <c:pt idx="9">
                  <c:v>92</c:v>
                </c:pt>
                <c:pt idx="10">
                  <c:v>64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487</c:v>
                </c:pt>
                <c:pt idx="1">
                  <c:v>458</c:v>
                </c:pt>
                <c:pt idx="2">
                  <c:v>440</c:v>
                </c:pt>
                <c:pt idx="3">
                  <c:v>426</c:v>
                </c:pt>
                <c:pt idx="4">
                  <c:v>443</c:v>
                </c:pt>
                <c:pt idx="5">
                  <c:v>489</c:v>
                </c:pt>
                <c:pt idx="6">
                  <c:v>457</c:v>
                </c:pt>
                <c:pt idx="7">
                  <c:v>470</c:v>
                </c:pt>
                <c:pt idx="8">
                  <c:v>527</c:v>
                </c:pt>
                <c:pt idx="9">
                  <c:v>561</c:v>
                </c:pt>
                <c:pt idx="10">
                  <c:v>470</c:v>
                </c:pt>
                <c:pt idx="11">
                  <c:v>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52864"/>
        <c:axId val="111654784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13.7</c:v>
                </c:pt>
                <c:pt idx="1">
                  <c:v>16.899999999999999</c:v>
                </c:pt>
                <c:pt idx="2">
                  <c:v>24.8</c:v>
                </c:pt>
                <c:pt idx="3">
                  <c:v>26.8</c:v>
                </c:pt>
                <c:pt idx="4">
                  <c:v>26.8</c:v>
                </c:pt>
                <c:pt idx="5">
                  <c:v>22.3</c:v>
                </c:pt>
                <c:pt idx="6">
                  <c:v>21.6</c:v>
                </c:pt>
                <c:pt idx="7">
                  <c:v>19.399999999999999</c:v>
                </c:pt>
                <c:pt idx="8">
                  <c:v>16.5</c:v>
                </c:pt>
                <c:pt idx="9">
                  <c:v>14.1</c:v>
                </c:pt>
                <c:pt idx="10">
                  <c:v>12</c:v>
                </c:pt>
                <c:pt idx="11">
                  <c:v>8.3000000000000007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56320"/>
        <c:axId val="111662208"/>
      </c:lineChart>
      <c:catAx>
        <c:axId val="1116528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54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5478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52864"/>
        <c:crosses val="autoZero"/>
        <c:crossBetween val="between"/>
        <c:majorUnit val="1000"/>
        <c:minorUnit val="50"/>
      </c:valAx>
      <c:catAx>
        <c:axId val="1116563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662208"/>
        <c:crosses val="autoZero"/>
        <c:auto val="1"/>
        <c:lblAlgn val="ctr"/>
        <c:lblOffset val="100"/>
        <c:noMultiLvlLbl val="0"/>
      </c:catAx>
      <c:valAx>
        <c:axId val="1116622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563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087040"/>
        <c:axId val="112088960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33.299999999999997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0496"/>
        <c:axId val="112096384"/>
      </c:lineChart>
      <c:catAx>
        <c:axId val="1120870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88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889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87040"/>
        <c:crosses val="autoZero"/>
        <c:crossBetween val="between"/>
        <c:majorUnit val="1000"/>
        <c:minorUnit val="50"/>
      </c:valAx>
      <c:catAx>
        <c:axId val="1120904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096384"/>
        <c:crosses val="autoZero"/>
        <c:auto val="1"/>
        <c:lblAlgn val="ctr"/>
        <c:lblOffset val="100"/>
        <c:noMultiLvlLbl val="0"/>
      </c:catAx>
      <c:valAx>
        <c:axId val="1120963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904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17</c:v>
                </c:pt>
                <c:pt idx="1">
                  <c:v>19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30304"/>
        <c:axId val="112136576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8112"/>
        <c:axId val="112139648"/>
      </c:lineChart>
      <c:catAx>
        <c:axId val="1121303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36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365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30304"/>
        <c:crosses val="autoZero"/>
        <c:crossBetween val="between"/>
        <c:majorUnit val="1000"/>
        <c:minorUnit val="50"/>
      </c:valAx>
      <c:catAx>
        <c:axId val="1121381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139648"/>
        <c:crosses val="autoZero"/>
        <c:auto val="1"/>
        <c:lblAlgn val="ctr"/>
        <c:lblOffset val="100"/>
        <c:noMultiLvlLbl val="0"/>
      </c:catAx>
      <c:valAx>
        <c:axId val="1121396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381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86496"/>
        <c:axId val="112188416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3392"/>
        <c:axId val="112924928"/>
      </c:lineChart>
      <c:catAx>
        <c:axId val="1121864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88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884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86496"/>
        <c:crosses val="autoZero"/>
        <c:crossBetween val="between"/>
        <c:majorUnit val="1000"/>
        <c:minorUnit val="50"/>
      </c:valAx>
      <c:catAx>
        <c:axId val="1129233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924928"/>
        <c:crosses val="autoZero"/>
        <c:auto val="1"/>
        <c:lblAlgn val="ctr"/>
        <c:lblOffset val="100"/>
        <c:noMultiLvlLbl val="0"/>
      </c:catAx>
      <c:valAx>
        <c:axId val="1129249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233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959488"/>
        <c:axId val="112961408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0</c:v>
                </c:pt>
                <c:pt idx="1">
                  <c:v>16.7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62944"/>
        <c:axId val="112977024"/>
      </c:lineChart>
      <c:catAx>
        <c:axId val="1129594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61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9614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59488"/>
        <c:crosses val="autoZero"/>
        <c:crossBetween val="between"/>
        <c:majorUnit val="1000"/>
        <c:minorUnit val="50"/>
      </c:valAx>
      <c:catAx>
        <c:axId val="1129629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977024"/>
        <c:crosses val="autoZero"/>
        <c:auto val="1"/>
        <c:lblAlgn val="ctr"/>
        <c:lblOffset val="100"/>
        <c:noMultiLvlLbl val="0"/>
      </c:catAx>
      <c:valAx>
        <c:axId val="1129770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629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996352"/>
        <c:axId val="112998272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9808"/>
        <c:axId val="113001600"/>
      </c:lineChart>
      <c:catAx>
        <c:axId val="1129963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98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9982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96352"/>
        <c:crosses val="autoZero"/>
        <c:crossBetween val="between"/>
        <c:majorUnit val="1000"/>
        <c:minorUnit val="50"/>
      </c:valAx>
      <c:catAx>
        <c:axId val="1129998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001600"/>
        <c:crosses val="autoZero"/>
        <c:auto val="1"/>
        <c:lblAlgn val="ctr"/>
        <c:lblOffset val="100"/>
        <c:noMultiLvlLbl val="0"/>
      </c:catAx>
      <c:valAx>
        <c:axId val="1130016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998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31808"/>
        <c:axId val="113038080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39616"/>
        <c:axId val="112394240"/>
      </c:lineChart>
      <c:catAx>
        <c:axId val="1130318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3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0380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31808"/>
        <c:crosses val="autoZero"/>
        <c:crossBetween val="between"/>
        <c:majorUnit val="1000"/>
        <c:minorUnit val="50"/>
      </c:valAx>
      <c:catAx>
        <c:axId val="1130396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394240"/>
        <c:crosses val="autoZero"/>
        <c:auto val="1"/>
        <c:lblAlgn val="ctr"/>
        <c:lblOffset val="100"/>
        <c:noMultiLvlLbl val="0"/>
      </c:catAx>
      <c:valAx>
        <c:axId val="1123942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396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168</c:v>
                </c:pt>
                <c:pt idx="3">
                  <c:v>161</c:v>
                </c:pt>
                <c:pt idx="4">
                  <c:v>135</c:v>
                </c:pt>
                <c:pt idx="5">
                  <c:v>140</c:v>
                </c:pt>
                <c:pt idx="6">
                  <c:v>157</c:v>
                </c:pt>
                <c:pt idx="7">
                  <c:v>148</c:v>
                </c:pt>
                <c:pt idx="8">
                  <c:v>141</c:v>
                </c:pt>
                <c:pt idx="9">
                  <c:v>94</c:v>
                </c:pt>
                <c:pt idx="10">
                  <c:v>59</c:v>
                </c:pt>
                <c:pt idx="1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869</c:v>
                </c:pt>
                <c:pt idx="1">
                  <c:v>827</c:v>
                </c:pt>
                <c:pt idx="2">
                  <c:v>673</c:v>
                </c:pt>
                <c:pt idx="3">
                  <c:v>718</c:v>
                </c:pt>
                <c:pt idx="4">
                  <c:v>646</c:v>
                </c:pt>
                <c:pt idx="5">
                  <c:v>707</c:v>
                </c:pt>
                <c:pt idx="6">
                  <c:v>629</c:v>
                </c:pt>
                <c:pt idx="7">
                  <c:v>695</c:v>
                </c:pt>
                <c:pt idx="8">
                  <c:v>717</c:v>
                </c:pt>
                <c:pt idx="9">
                  <c:v>702</c:v>
                </c:pt>
                <c:pt idx="10">
                  <c:v>766</c:v>
                </c:pt>
                <c:pt idx="11">
                  <c:v>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428544"/>
        <c:axId val="112430464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10.5</c:v>
                </c:pt>
                <c:pt idx="1">
                  <c:v>11</c:v>
                </c:pt>
                <c:pt idx="2">
                  <c:v>20</c:v>
                </c:pt>
                <c:pt idx="3">
                  <c:v>18.3</c:v>
                </c:pt>
                <c:pt idx="4">
                  <c:v>17.3</c:v>
                </c:pt>
                <c:pt idx="5">
                  <c:v>16.5</c:v>
                </c:pt>
                <c:pt idx="6">
                  <c:v>20</c:v>
                </c:pt>
                <c:pt idx="7">
                  <c:v>17.600000000000001</c:v>
                </c:pt>
                <c:pt idx="8">
                  <c:v>16.399999999999999</c:v>
                </c:pt>
                <c:pt idx="9">
                  <c:v>11.8</c:v>
                </c:pt>
                <c:pt idx="10">
                  <c:v>7.2</c:v>
                </c:pt>
                <c:pt idx="11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36352"/>
        <c:axId val="112437888"/>
      </c:lineChart>
      <c:catAx>
        <c:axId val="1124285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30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4304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28544"/>
        <c:crosses val="autoZero"/>
        <c:crossBetween val="between"/>
        <c:majorUnit val="1000"/>
        <c:minorUnit val="50"/>
      </c:valAx>
      <c:catAx>
        <c:axId val="112436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437888"/>
        <c:crosses val="autoZero"/>
        <c:auto val="1"/>
        <c:lblAlgn val="ctr"/>
        <c:lblOffset val="100"/>
        <c:noMultiLvlLbl val="0"/>
      </c:catAx>
      <c:valAx>
        <c:axId val="1124378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36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77</c:v>
                </c:pt>
                <c:pt idx="1">
                  <c:v>96</c:v>
                </c:pt>
                <c:pt idx="2">
                  <c:v>146</c:v>
                </c:pt>
                <c:pt idx="3">
                  <c:v>159</c:v>
                </c:pt>
                <c:pt idx="4">
                  <c:v>164</c:v>
                </c:pt>
                <c:pt idx="5">
                  <c:v>140</c:v>
                </c:pt>
                <c:pt idx="6">
                  <c:v>126</c:v>
                </c:pt>
                <c:pt idx="7">
                  <c:v>114</c:v>
                </c:pt>
                <c:pt idx="8">
                  <c:v>105</c:v>
                </c:pt>
                <c:pt idx="9">
                  <c:v>94</c:v>
                </c:pt>
                <c:pt idx="10">
                  <c:v>64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537</c:v>
                </c:pt>
                <c:pt idx="1">
                  <c:v>488</c:v>
                </c:pt>
                <c:pt idx="2">
                  <c:v>457</c:v>
                </c:pt>
                <c:pt idx="3">
                  <c:v>446</c:v>
                </c:pt>
                <c:pt idx="4">
                  <c:v>462</c:v>
                </c:pt>
                <c:pt idx="5">
                  <c:v>511</c:v>
                </c:pt>
                <c:pt idx="6">
                  <c:v>473</c:v>
                </c:pt>
                <c:pt idx="7">
                  <c:v>496</c:v>
                </c:pt>
                <c:pt idx="8">
                  <c:v>553</c:v>
                </c:pt>
                <c:pt idx="9">
                  <c:v>585</c:v>
                </c:pt>
                <c:pt idx="10">
                  <c:v>507</c:v>
                </c:pt>
                <c:pt idx="11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336704"/>
        <c:axId val="113338624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12.5</c:v>
                </c:pt>
                <c:pt idx="1">
                  <c:v>16.399999999999999</c:v>
                </c:pt>
                <c:pt idx="2">
                  <c:v>24.2</c:v>
                </c:pt>
                <c:pt idx="3">
                  <c:v>26.3</c:v>
                </c:pt>
                <c:pt idx="4">
                  <c:v>26.2</c:v>
                </c:pt>
                <c:pt idx="5">
                  <c:v>21.5</c:v>
                </c:pt>
                <c:pt idx="6">
                  <c:v>21</c:v>
                </c:pt>
                <c:pt idx="7">
                  <c:v>18.7</c:v>
                </c:pt>
                <c:pt idx="8">
                  <c:v>16</c:v>
                </c:pt>
                <c:pt idx="9">
                  <c:v>13.8</c:v>
                </c:pt>
                <c:pt idx="10">
                  <c:v>11.2</c:v>
                </c:pt>
                <c:pt idx="1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44512"/>
        <c:axId val="113346048"/>
      </c:lineChart>
      <c:catAx>
        <c:axId val="1133367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38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386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36704"/>
        <c:crosses val="autoZero"/>
        <c:crossBetween val="between"/>
        <c:majorUnit val="1000"/>
        <c:minorUnit val="50"/>
      </c:valAx>
      <c:catAx>
        <c:axId val="1133445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46048"/>
        <c:crosses val="autoZero"/>
        <c:auto val="1"/>
        <c:lblAlgn val="ctr"/>
        <c:lblOffset val="100"/>
        <c:noMultiLvlLbl val="0"/>
      </c:catAx>
      <c:valAx>
        <c:axId val="1133460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445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179</c:v>
                </c:pt>
                <c:pt idx="1">
                  <c:v>198</c:v>
                </c:pt>
                <c:pt idx="2">
                  <c:v>314</c:v>
                </c:pt>
                <c:pt idx="3">
                  <c:v>320</c:v>
                </c:pt>
                <c:pt idx="4">
                  <c:v>299</c:v>
                </c:pt>
                <c:pt idx="5">
                  <c:v>280</c:v>
                </c:pt>
                <c:pt idx="6">
                  <c:v>283</c:v>
                </c:pt>
                <c:pt idx="7">
                  <c:v>262</c:v>
                </c:pt>
                <c:pt idx="8">
                  <c:v>246</c:v>
                </c:pt>
                <c:pt idx="9">
                  <c:v>188</c:v>
                </c:pt>
                <c:pt idx="10">
                  <c:v>123</c:v>
                </c:pt>
                <c:pt idx="11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1406</c:v>
                </c:pt>
                <c:pt idx="1">
                  <c:v>1315</c:v>
                </c:pt>
                <c:pt idx="2">
                  <c:v>1130</c:v>
                </c:pt>
                <c:pt idx="3">
                  <c:v>1164</c:v>
                </c:pt>
                <c:pt idx="4">
                  <c:v>1108</c:v>
                </c:pt>
                <c:pt idx="5">
                  <c:v>1218</c:v>
                </c:pt>
                <c:pt idx="6">
                  <c:v>1102</c:v>
                </c:pt>
                <c:pt idx="7">
                  <c:v>1191</c:v>
                </c:pt>
                <c:pt idx="8">
                  <c:v>1270</c:v>
                </c:pt>
                <c:pt idx="9">
                  <c:v>1287</c:v>
                </c:pt>
                <c:pt idx="10">
                  <c:v>1273</c:v>
                </c:pt>
                <c:pt idx="11">
                  <c:v>1354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546176"/>
        <c:axId val="112548096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11.3</c:v>
                </c:pt>
                <c:pt idx="1">
                  <c:v>13.1</c:v>
                </c:pt>
                <c:pt idx="2">
                  <c:v>21.7</c:v>
                </c:pt>
                <c:pt idx="3">
                  <c:v>21.6</c:v>
                </c:pt>
                <c:pt idx="4">
                  <c:v>21.3</c:v>
                </c:pt>
                <c:pt idx="5">
                  <c:v>18.7</c:v>
                </c:pt>
                <c:pt idx="6">
                  <c:v>20.399999999999999</c:v>
                </c:pt>
                <c:pt idx="7">
                  <c:v>18</c:v>
                </c:pt>
                <c:pt idx="8">
                  <c:v>16.2</c:v>
                </c:pt>
                <c:pt idx="9">
                  <c:v>12.7</c:v>
                </c:pt>
                <c:pt idx="10">
                  <c:v>8.8000000000000007</c:v>
                </c:pt>
                <c:pt idx="11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58080"/>
        <c:axId val="112559616"/>
      </c:lineChart>
      <c:catAx>
        <c:axId val="1125461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48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5480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46176"/>
        <c:crosses val="autoZero"/>
        <c:crossBetween val="between"/>
        <c:majorUnit val="1000"/>
        <c:minorUnit val="50"/>
      </c:valAx>
      <c:catAx>
        <c:axId val="1125580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559616"/>
        <c:crosses val="autoZero"/>
        <c:auto val="1"/>
        <c:lblAlgn val="ctr"/>
        <c:lblOffset val="100"/>
        <c:noMultiLvlLbl val="0"/>
      </c:catAx>
      <c:valAx>
        <c:axId val="1125596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580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47</c:v>
                </c:pt>
                <c:pt idx="1">
                  <c:v>27</c:v>
                </c:pt>
                <c:pt idx="2">
                  <c:v>16</c:v>
                </c:pt>
                <c:pt idx="3">
                  <c:v>25</c:v>
                </c:pt>
                <c:pt idx="4">
                  <c:v>18</c:v>
                </c:pt>
                <c:pt idx="5">
                  <c:v>26</c:v>
                </c:pt>
                <c:pt idx="6">
                  <c:v>21</c:v>
                </c:pt>
                <c:pt idx="7">
                  <c:v>28</c:v>
                </c:pt>
                <c:pt idx="8">
                  <c:v>30</c:v>
                </c:pt>
                <c:pt idx="9">
                  <c:v>23</c:v>
                </c:pt>
                <c:pt idx="10">
                  <c:v>38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860160"/>
        <c:axId val="112866432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0</c:v>
                </c:pt>
                <c:pt idx="1">
                  <c:v>15.6</c:v>
                </c:pt>
                <c:pt idx="2">
                  <c:v>5.9</c:v>
                </c:pt>
                <c:pt idx="3">
                  <c:v>10.7</c:v>
                </c:pt>
                <c:pt idx="4">
                  <c:v>14.3</c:v>
                </c:pt>
                <c:pt idx="5">
                  <c:v>0</c:v>
                </c:pt>
                <c:pt idx="6">
                  <c:v>4.5</c:v>
                </c:pt>
                <c:pt idx="7">
                  <c:v>3.4</c:v>
                </c:pt>
                <c:pt idx="8">
                  <c:v>3.2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67968"/>
        <c:axId val="112877952"/>
      </c:lineChart>
      <c:catAx>
        <c:axId val="1128601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66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8664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60160"/>
        <c:crosses val="autoZero"/>
        <c:crossBetween val="between"/>
        <c:majorUnit val="1000"/>
        <c:minorUnit val="50"/>
      </c:valAx>
      <c:catAx>
        <c:axId val="1128679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877952"/>
        <c:crosses val="autoZero"/>
        <c:auto val="1"/>
        <c:lblAlgn val="ctr"/>
        <c:lblOffset val="100"/>
        <c:noMultiLvlLbl val="0"/>
      </c:catAx>
      <c:valAx>
        <c:axId val="1128779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679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21</c:v>
                </c:pt>
                <c:pt idx="4">
                  <c:v>20</c:v>
                </c:pt>
                <c:pt idx="5">
                  <c:v>21</c:v>
                </c:pt>
                <c:pt idx="6">
                  <c:v>26</c:v>
                </c:pt>
                <c:pt idx="7">
                  <c:v>27</c:v>
                </c:pt>
                <c:pt idx="8">
                  <c:v>21</c:v>
                </c:pt>
                <c:pt idx="9">
                  <c:v>29</c:v>
                </c:pt>
                <c:pt idx="10">
                  <c:v>25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912256"/>
        <c:axId val="113704960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8.3000000000000007</c:v>
                </c:pt>
                <c:pt idx="3">
                  <c:v>8.6999999999999993</c:v>
                </c:pt>
                <c:pt idx="4">
                  <c:v>9.1</c:v>
                </c:pt>
                <c:pt idx="5">
                  <c:v>4.5</c:v>
                </c:pt>
                <c:pt idx="6">
                  <c:v>0</c:v>
                </c:pt>
                <c:pt idx="7">
                  <c:v>3.6</c:v>
                </c:pt>
                <c:pt idx="8">
                  <c:v>4.5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496"/>
        <c:axId val="113708032"/>
      </c:lineChart>
      <c:catAx>
        <c:axId val="1129122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0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7049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12256"/>
        <c:crosses val="autoZero"/>
        <c:crossBetween val="between"/>
        <c:majorUnit val="1000"/>
        <c:minorUnit val="50"/>
      </c:valAx>
      <c:catAx>
        <c:axId val="1137064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708032"/>
        <c:crosses val="autoZero"/>
        <c:auto val="1"/>
        <c:lblAlgn val="ctr"/>
        <c:lblOffset val="100"/>
        <c:noMultiLvlLbl val="0"/>
      </c:catAx>
      <c:valAx>
        <c:axId val="1137080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064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53</c:v>
                </c:pt>
                <c:pt idx="1">
                  <c:v>35</c:v>
                </c:pt>
                <c:pt idx="2">
                  <c:v>27</c:v>
                </c:pt>
                <c:pt idx="3">
                  <c:v>46</c:v>
                </c:pt>
                <c:pt idx="4">
                  <c:v>38</c:v>
                </c:pt>
                <c:pt idx="5">
                  <c:v>47</c:v>
                </c:pt>
                <c:pt idx="6">
                  <c:v>47</c:v>
                </c:pt>
                <c:pt idx="7">
                  <c:v>55</c:v>
                </c:pt>
                <c:pt idx="8">
                  <c:v>51</c:v>
                </c:pt>
                <c:pt idx="9">
                  <c:v>52</c:v>
                </c:pt>
                <c:pt idx="10">
                  <c:v>63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42592"/>
        <c:axId val="113744512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0</c:v>
                </c:pt>
                <c:pt idx="1">
                  <c:v>12.5</c:v>
                </c:pt>
                <c:pt idx="2">
                  <c:v>6.9</c:v>
                </c:pt>
                <c:pt idx="3">
                  <c:v>9.8000000000000007</c:v>
                </c:pt>
                <c:pt idx="4">
                  <c:v>11.6</c:v>
                </c:pt>
                <c:pt idx="5">
                  <c:v>2.1</c:v>
                </c:pt>
                <c:pt idx="6">
                  <c:v>2.1</c:v>
                </c:pt>
                <c:pt idx="7">
                  <c:v>3.5</c:v>
                </c:pt>
                <c:pt idx="8">
                  <c:v>3.8</c:v>
                </c:pt>
                <c:pt idx="9">
                  <c:v>3.7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46304"/>
        <c:axId val="113747840"/>
      </c:lineChart>
      <c:catAx>
        <c:axId val="1137425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4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7445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42592"/>
        <c:crosses val="autoZero"/>
        <c:crossBetween val="between"/>
        <c:majorUnit val="1000"/>
        <c:minorUnit val="50"/>
      </c:valAx>
      <c:catAx>
        <c:axId val="1137463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747840"/>
        <c:crosses val="autoZero"/>
        <c:auto val="1"/>
        <c:lblAlgn val="ctr"/>
        <c:lblOffset val="100"/>
        <c:noMultiLvlLbl val="0"/>
      </c:catAx>
      <c:valAx>
        <c:axId val="1137478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463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77</c:v>
                </c:pt>
                <c:pt idx="1">
                  <c:v>93</c:v>
                </c:pt>
                <c:pt idx="2">
                  <c:v>145</c:v>
                </c:pt>
                <c:pt idx="3">
                  <c:v>156</c:v>
                </c:pt>
                <c:pt idx="4">
                  <c:v>163</c:v>
                </c:pt>
                <c:pt idx="5">
                  <c:v>140</c:v>
                </c:pt>
                <c:pt idx="6">
                  <c:v>127</c:v>
                </c:pt>
                <c:pt idx="7">
                  <c:v>113</c:v>
                </c:pt>
                <c:pt idx="8">
                  <c:v>104</c:v>
                </c:pt>
                <c:pt idx="9">
                  <c:v>92</c:v>
                </c:pt>
                <c:pt idx="10">
                  <c:v>64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492</c:v>
                </c:pt>
                <c:pt idx="1">
                  <c:v>464</c:v>
                </c:pt>
                <c:pt idx="2">
                  <c:v>450</c:v>
                </c:pt>
                <c:pt idx="3">
                  <c:v>440</c:v>
                </c:pt>
                <c:pt idx="4">
                  <c:v>452</c:v>
                </c:pt>
                <c:pt idx="5">
                  <c:v>501</c:v>
                </c:pt>
                <c:pt idx="6">
                  <c:v>471</c:v>
                </c:pt>
                <c:pt idx="7">
                  <c:v>487</c:v>
                </c:pt>
                <c:pt idx="8">
                  <c:v>545</c:v>
                </c:pt>
                <c:pt idx="9">
                  <c:v>584</c:v>
                </c:pt>
                <c:pt idx="10">
                  <c:v>477</c:v>
                </c:pt>
                <c:pt idx="11">
                  <c:v>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521408"/>
        <c:axId val="113523328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13.5</c:v>
                </c:pt>
                <c:pt idx="1">
                  <c:v>16.7</c:v>
                </c:pt>
                <c:pt idx="2">
                  <c:v>24.4</c:v>
                </c:pt>
                <c:pt idx="3">
                  <c:v>26.2</c:v>
                </c:pt>
                <c:pt idx="4">
                  <c:v>26.5</c:v>
                </c:pt>
                <c:pt idx="5">
                  <c:v>21.8</c:v>
                </c:pt>
                <c:pt idx="6">
                  <c:v>21.2</c:v>
                </c:pt>
                <c:pt idx="7">
                  <c:v>18.8</c:v>
                </c:pt>
                <c:pt idx="8">
                  <c:v>16</c:v>
                </c:pt>
                <c:pt idx="9">
                  <c:v>13.6</c:v>
                </c:pt>
                <c:pt idx="10">
                  <c:v>11.8</c:v>
                </c:pt>
                <c:pt idx="11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29216"/>
        <c:axId val="113530752"/>
      </c:lineChart>
      <c:catAx>
        <c:axId val="1135214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2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233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21408"/>
        <c:crosses val="autoZero"/>
        <c:crossBetween val="between"/>
        <c:majorUnit val="1000"/>
        <c:minorUnit val="50"/>
      </c:valAx>
      <c:catAx>
        <c:axId val="1135292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530752"/>
        <c:crosses val="autoZero"/>
        <c:auto val="1"/>
        <c:lblAlgn val="ctr"/>
        <c:lblOffset val="100"/>
        <c:noMultiLvlLbl val="0"/>
      </c:catAx>
      <c:valAx>
        <c:axId val="1135307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292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102</c:v>
                </c:pt>
                <c:pt idx="1">
                  <c:v>105</c:v>
                </c:pt>
                <c:pt idx="2">
                  <c:v>167</c:v>
                </c:pt>
                <c:pt idx="3">
                  <c:v>159</c:v>
                </c:pt>
                <c:pt idx="4">
                  <c:v>133</c:v>
                </c:pt>
                <c:pt idx="5">
                  <c:v>139</c:v>
                </c:pt>
                <c:pt idx="6">
                  <c:v>157</c:v>
                </c:pt>
                <c:pt idx="7">
                  <c:v>147</c:v>
                </c:pt>
                <c:pt idx="8">
                  <c:v>140</c:v>
                </c:pt>
                <c:pt idx="9">
                  <c:v>94</c:v>
                </c:pt>
                <c:pt idx="10">
                  <c:v>59</c:v>
                </c:pt>
                <c:pt idx="1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883</c:v>
                </c:pt>
                <c:pt idx="1">
                  <c:v>836</c:v>
                </c:pt>
                <c:pt idx="2">
                  <c:v>677</c:v>
                </c:pt>
                <c:pt idx="3">
                  <c:v>712</c:v>
                </c:pt>
                <c:pt idx="4">
                  <c:v>644</c:v>
                </c:pt>
                <c:pt idx="5">
                  <c:v>708</c:v>
                </c:pt>
                <c:pt idx="6">
                  <c:v>625</c:v>
                </c:pt>
                <c:pt idx="7">
                  <c:v>685</c:v>
                </c:pt>
                <c:pt idx="8">
                  <c:v>722</c:v>
                </c:pt>
                <c:pt idx="9">
                  <c:v>694</c:v>
                </c:pt>
                <c:pt idx="10">
                  <c:v>756</c:v>
                </c:pt>
                <c:pt idx="11">
                  <c:v>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18592"/>
        <c:axId val="113128960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10.4</c:v>
                </c:pt>
                <c:pt idx="1">
                  <c:v>11.2</c:v>
                </c:pt>
                <c:pt idx="2">
                  <c:v>19.8</c:v>
                </c:pt>
                <c:pt idx="3">
                  <c:v>18.3</c:v>
                </c:pt>
                <c:pt idx="4">
                  <c:v>17.100000000000001</c:v>
                </c:pt>
                <c:pt idx="5">
                  <c:v>16.399999999999999</c:v>
                </c:pt>
                <c:pt idx="6">
                  <c:v>20.100000000000001</c:v>
                </c:pt>
                <c:pt idx="7">
                  <c:v>17.7</c:v>
                </c:pt>
                <c:pt idx="8">
                  <c:v>16.2</c:v>
                </c:pt>
                <c:pt idx="9">
                  <c:v>11.9</c:v>
                </c:pt>
                <c:pt idx="10">
                  <c:v>7.2</c:v>
                </c:pt>
                <c:pt idx="11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30496"/>
        <c:axId val="113136384"/>
      </c:lineChart>
      <c:catAx>
        <c:axId val="1131185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28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1289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18592"/>
        <c:crosses val="autoZero"/>
        <c:crossBetween val="between"/>
        <c:majorUnit val="1000"/>
        <c:minorUnit val="50"/>
      </c:valAx>
      <c:catAx>
        <c:axId val="1131304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136384"/>
        <c:crosses val="autoZero"/>
        <c:auto val="1"/>
        <c:lblAlgn val="ctr"/>
        <c:lblOffset val="100"/>
        <c:noMultiLvlLbl val="0"/>
      </c:catAx>
      <c:valAx>
        <c:axId val="1131363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304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179</c:v>
                </c:pt>
                <c:pt idx="1">
                  <c:v>198</c:v>
                </c:pt>
                <c:pt idx="2">
                  <c:v>312</c:v>
                </c:pt>
                <c:pt idx="3">
                  <c:v>315</c:v>
                </c:pt>
                <c:pt idx="4">
                  <c:v>296</c:v>
                </c:pt>
                <c:pt idx="5">
                  <c:v>279</c:v>
                </c:pt>
                <c:pt idx="6">
                  <c:v>284</c:v>
                </c:pt>
                <c:pt idx="7">
                  <c:v>260</c:v>
                </c:pt>
                <c:pt idx="8">
                  <c:v>244</c:v>
                </c:pt>
                <c:pt idx="9">
                  <c:v>186</c:v>
                </c:pt>
                <c:pt idx="10">
                  <c:v>123</c:v>
                </c:pt>
                <c:pt idx="11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1375</c:v>
                </c:pt>
                <c:pt idx="1">
                  <c:v>1300</c:v>
                </c:pt>
                <c:pt idx="2">
                  <c:v>1127</c:v>
                </c:pt>
                <c:pt idx="3">
                  <c:v>1152</c:v>
                </c:pt>
                <c:pt idx="4">
                  <c:v>1096</c:v>
                </c:pt>
                <c:pt idx="5">
                  <c:v>1209</c:v>
                </c:pt>
                <c:pt idx="6">
                  <c:v>1096</c:v>
                </c:pt>
                <c:pt idx="7">
                  <c:v>1172</c:v>
                </c:pt>
                <c:pt idx="8">
                  <c:v>1267</c:v>
                </c:pt>
                <c:pt idx="9">
                  <c:v>1278</c:v>
                </c:pt>
                <c:pt idx="10">
                  <c:v>1233</c:v>
                </c:pt>
                <c:pt idx="11">
                  <c:v>1327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66592"/>
        <c:axId val="113172864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11.5</c:v>
                </c:pt>
                <c:pt idx="1">
                  <c:v>13.2</c:v>
                </c:pt>
                <c:pt idx="2">
                  <c:v>21.7</c:v>
                </c:pt>
                <c:pt idx="3">
                  <c:v>21.5</c:v>
                </c:pt>
                <c:pt idx="4">
                  <c:v>21.3</c:v>
                </c:pt>
                <c:pt idx="5">
                  <c:v>18.8</c:v>
                </c:pt>
                <c:pt idx="6">
                  <c:v>20.6</c:v>
                </c:pt>
                <c:pt idx="7">
                  <c:v>18.2</c:v>
                </c:pt>
                <c:pt idx="8">
                  <c:v>16.100000000000001</c:v>
                </c:pt>
                <c:pt idx="9">
                  <c:v>12.7</c:v>
                </c:pt>
                <c:pt idx="10">
                  <c:v>9.1</c:v>
                </c:pt>
                <c:pt idx="1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74400"/>
        <c:axId val="113175936"/>
      </c:lineChart>
      <c:catAx>
        <c:axId val="1131665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72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1728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66592"/>
        <c:crosses val="autoZero"/>
        <c:crossBetween val="between"/>
        <c:majorUnit val="1000"/>
        <c:minorUnit val="50"/>
      </c:valAx>
      <c:catAx>
        <c:axId val="1131744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175936"/>
        <c:crosses val="autoZero"/>
        <c:auto val="1"/>
        <c:lblAlgn val="ctr"/>
        <c:lblOffset val="100"/>
        <c:noMultiLvlLbl val="0"/>
      </c:catAx>
      <c:valAx>
        <c:axId val="1131759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744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24</c:v>
                </c:pt>
                <c:pt idx="1">
                  <c:v>24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280128"/>
        <c:axId val="113282048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92032"/>
        <c:axId val="113293568"/>
      </c:lineChart>
      <c:catAx>
        <c:axId val="1132801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82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2820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80128"/>
        <c:crosses val="autoZero"/>
        <c:crossBetween val="between"/>
        <c:majorUnit val="1000"/>
        <c:minorUnit val="50"/>
      </c:valAx>
      <c:catAx>
        <c:axId val="1132920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293568"/>
        <c:crosses val="autoZero"/>
        <c:auto val="1"/>
        <c:lblAlgn val="ctr"/>
        <c:lblOffset val="100"/>
        <c:noMultiLvlLbl val="0"/>
      </c:catAx>
      <c:valAx>
        <c:axId val="1132935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920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12</c:v>
                </c:pt>
                <c:pt idx="9">
                  <c:v>18</c:v>
                </c:pt>
                <c:pt idx="10">
                  <c:v>10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332800"/>
        <c:axId val="114334720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16.7</c:v>
                </c:pt>
                <c:pt idx="5">
                  <c:v>0</c:v>
                </c:pt>
                <c:pt idx="6">
                  <c:v>28.6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44704"/>
        <c:axId val="114346240"/>
      </c:lineChart>
      <c:catAx>
        <c:axId val="1143328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34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347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32800"/>
        <c:crosses val="autoZero"/>
        <c:crossBetween val="between"/>
        <c:majorUnit val="1000"/>
        <c:minorUnit val="50"/>
      </c:valAx>
      <c:catAx>
        <c:axId val="1143447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346240"/>
        <c:crosses val="autoZero"/>
        <c:auto val="1"/>
        <c:lblAlgn val="ctr"/>
        <c:lblOffset val="100"/>
        <c:noMultiLvlLbl val="0"/>
      </c:catAx>
      <c:valAx>
        <c:axId val="1143462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447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30</c:v>
                </c:pt>
                <c:pt idx="1">
                  <c:v>34</c:v>
                </c:pt>
                <c:pt idx="2">
                  <c:v>18</c:v>
                </c:pt>
                <c:pt idx="3">
                  <c:v>26</c:v>
                </c:pt>
                <c:pt idx="4">
                  <c:v>30</c:v>
                </c:pt>
                <c:pt idx="5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28</c:v>
                </c:pt>
                <c:pt idx="9">
                  <c:v>35</c:v>
                </c:pt>
                <c:pt idx="10">
                  <c:v>27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598464"/>
        <c:axId val="113600384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0</c:v>
                </c:pt>
                <c:pt idx="1">
                  <c:v>2.9</c:v>
                </c:pt>
                <c:pt idx="2">
                  <c:v>0</c:v>
                </c:pt>
                <c:pt idx="3">
                  <c:v>0</c:v>
                </c:pt>
                <c:pt idx="4">
                  <c:v>6.3</c:v>
                </c:pt>
                <c:pt idx="5">
                  <c:v>0</c:v>
                </c:pt>
                <c:pt idx="6">
                  <c:v>13.3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01920"/>
        <c:axId val="113603712"/>
      </c:lineChart>
      <c:catAx>
        <c:axId val="1135984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00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60038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98464"/>
        <c:crosses val="autoZero"/>
        <c:crossBetween val="between"/>
        <c:majorUnit val="1000"/>
        <c:minorUnit val="50"/>
      </c:valAx>
      <c:catAx>
        <c:axId val="1136019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603712"/>
        <c:crosses val="autoZero"/>
        <c:auto val="1"/>
        <c:lblAlgn val="ctr"/>
        <c:lblOffset val="100"/>
        <c:noMultiLvlLbl val="0"/>
      </c:catAx>
      <c:valAx>
        <c:axId val="1136037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019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'自動車変動図(7)'!$J$105:$J$116</c:f>
              <c:numCache>
                <c:formatCode>General</c:formatCode>
                <c:ptCount val="12"/>
                <c:pt idx="0">
                  <c:v>179</c:v>
                </c:pt>
                <c:pt idx="1">
                  <c:v>201</c:v>
                </c:pt>
                <c:pt idx="2">
                  <c:v>314</c:v>
                </c:pt>
                <c:pt idx="3">
                  <c:v>320</c:v>
                </c:pt>
                <c:pt idx="4">
                  <c:v>301</c:v>
                </c:pt>
                <c:pt idx="5">
                  <c:v>280</c:v>
                </c:pt>
                <c:pt idx="6">
                  <c:v>285</c:v>
                </c:pt>
                <c:pt idx="7">
                  <c:v>262</c:v>
                </c:pt>
                <c:pt idx="8">
                  <c:v>246</c:v>
                </c:pt>
                <c:pt idx="9">
                  <c:v>188</c:v>
                </c:pt>
                <c:pt idx="10">
                  <c:v>123</c:v>
                </c:pt>
                <c:pt idx="11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'自動車変動図(7)'!$I$104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'自動車変動図(7)'!$I$105:$I$116</c:f>
              <c:numCache>
                <c:formatCode>General</c:formatCode>
                <c:ptCount val="12"/>
                <c:pt idx="0">
                  <c:v>1432</c:v>
                </c:pt>
                <c:pt idx="1">
                  <c:v>1342</c:v>
                </c:pt>
                <c:pt idx="2">
                  <c:v>1151</c:v>
                </c:pt>
                <c:pt idx="3">
                  <c:v>1194</c:v>
                </c:pt>
                <c:pt idx="4">
                  <c:v>1136</c:v>
                </c:pt>
                <c:pt idx="5">
                  <c:v>1245</c:v>
                </c:pt>
                <c:pt idx="6">
                  <c:v>1129</c:v>
                </c:pt>
                <c:pt idx="7">
                  <c:v>1216</c:v>
                </c:pt>
                <c:pt idx="8">
                  <c:v>1308</c:v>
                </c:pt>
                <c:pt idx="9">
                  <c:v>1326</c:v>
                </c:pt>
                <c:pt idx="10">
                  <c:v>1298</c:v>
                </c:pt>
                <c:pt idx="11">
                  <c:v>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633920"/>
        <c:axId val="114373376"/>
      </c:barChart>
      <c:lineChart>
        <c:grouping val="stacked"/>
        <c:varyColors val="0"/>
        <c:ser>
          <c:idx val="3"/>
          <c:order val="2"/>
          <c:tx>
            <c:strRef>
              <c:f>'自動車変動図(7)'!$L$104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'自動車変動図(7)'!$L$105:$L$116</c:f>
              <c:numCache>
                <c:formatCode>0.0_ </c:formatCode>
                <c:ptCount val="12"/>
                <c:pt idx="0">
                  <c:v>11.1</c:v>
                </c:pt>
                <c:pt idx="1">
                  <c:v>13</c:v>
                </c:pt>
                <c:pt idx="2">
                  <c:v>21.4</c:v>
                </c:pt>
                <c:pt idx="3">
                  <c:v>21.1</c:v>
                </c:pt>
                <c:pt idx="4">
                  <c:v>20.9</c:v>
                </c:pt>
                <c:pt idx="5">
                  <c:v>18.399999999999999</c:v>
                </c:pt>
                <c:pt idx="6">
                  <c:v>20.2</c:v>
                </c:pt>
                <c:pt idx="7">
                  <c:v>17.7</c:v>
                </c:pt>
                <c:pt idx="8">
                  <c:v>15.8</c:v>
                </c:pt>
                <c:pt idx="9">
                  <c:v>12.4</c:v>
                </c:pt>
                <c:pt idx="10">
                  <c:v>8.6999999999999993</c:v>
                </c:pt>
                <c:pt idx="11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74912"/>
        <c:axId val="114388992"/>
      </c:lineChart>
      <c:catAx>
        <c:axId val="1136339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73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733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33920"/>
        <c:crosses val="autoZero"/>
        <c:crossBetween val="between"/>
        <c:majorUnit val="1000"/>
        <c:minorUnit val="50"/>
      </c:valAx>
      <c:catAx>
        <c:axId val="1143749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388992"/>
        <c:crosses val="autoZero"/>
        <c:auto val="1"/>
        <c:lblAlgn val="ctr"/>
        <c:lblOffset val="100"/>
        <c:noMultiLvlLbl val="0"/>
      </c:catAx>
      <c:valAx>
        <c:axId val="1143889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749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80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70</c:v>
                </c:pt>
                <c:pt idx="5">
                  <c:v>45</c:v>
                </c:pt>
                <c:pt idx="6">
                  <c:v>55</c:v>
                </c:pt>
                <c:pt idx="7">
                  <c:v>30</c:v>
                </c:pt>
                <c:pt idx="8">
                  <c:v>45</c:v>
                </c:pt>
                <c:pt idx="9">
                  <c:v>50</c:v>
                </c:pt>
                <c:pt idx="10">
                  <c:v>45</c:v>
                </c:pt>
                <c:pt idx="11">
                  <c:v>45</c:v>
                </c:pt>
                <c:pt idx="12">
                  <c:v>10</c:v>
                </c:pt>
                <c:pt idx="13">
                  <c:v>50</c:v>
                </c:pt>
                <c:pt idx="14">
                  <c:v>100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45</c:v>
                </c:pt>
                <c:pt idx="19">
                  <c:v>10</c:v>
                </c:pt>
                <c:pt idx="20">
                  <c:v>50</c:v>
                </c:pt>
                <c:pt idx="21">
                  <c:v>80</c:v>
                </c:pt>
                <c:pt idx="22">
                  <c:v>15</c:v>
                </c:pt>
                <c:pt idx="23">
                  <c:v>50</c:v>
                </c:pt>
                <c:pt idx="24">
                  <c:v>35</c:v>
                </c:pt>
                <c:pt idx="25">
                  <c:v>15</c:v>
                </c:pt>
                <c:pt idx="26">
                  <c:v>45</c:v>
                </c:pt>
                <c:pt idx="27">
                  <c:v>10</c:v>
                </c:pt>
                <c:pt idx="28">
                  <c:v>10</c:v>
                </c:pt>
                <c:pt idx="29">
                  <c:v>20</c:v>
                </c:pt>
                <c:pt idx="30">
                  <c:v>15</c:v>
                </c:pt>
                <c:pt idx="31">
                  <c:v>5</c:v>
                </c:pt>
              </c:numCache>
            </c:numRef>
          </c:cat>
          <c:val>
            <c:numRef>
              <c:f>'渋滞長(1)'!$W$15:$W$46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80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70</c:v>
                </c:pt>
                <c:pt idx="5">
                  <c:v>45</c:v>
                </c:pt>
                <c:pt idx="6">
                  <c:v>55</c:v>
                </c:pt>
                <c:pt idx="7">
                  <c:v>30</c:v>
                </c:pt>
                <c:pt idx="8">
                  <c:v>45</c:v>
                </c:pt>
                <c:pt idx="9">
                  <c:v>50</c:v>
                </c:pt>
                <c:pt idx="10">
                  <c:v>45</c:v>
                </c:pt>
                <c:pt idx="11">
                  <c:v>45</c:v>
                </c:pt>
                <c:pt idx="12">
                  <c:v>10</c:v>
                </c:pt>
                <c:pt idx="13">
                  <c:v>50</c:v>
                </c:pt>
                <c:pt idx="14">
                  <c:v>100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45</c:v>
                </c:pt>
                <c:pt idx="19">
                  <c:v>10</c:v>
                </c:pt>
                <c:pt idx="20">
                  <c:v>50</c:v>
                </c:pt>
                <c:pt idx="21">
                  <c:v>80</c:v>
                </c:pt>
                <c:pt idx="22">
                  <c:v>15</c:v>
                </c:pt>
                <c:pt idx="23">
                  <c:v>50</c:v>
                </c:pt>
                <c:pt idx="24">
                  <c:v>35</c:v>
                </c:pt>
                <c:pt idx="25">
                  <c:v>15</c:v>
                </c:pt>
                <c:pt idx="26">
                  <c:v>45</c:v>
                </c:pt>
                <c:pt idx="27">
                  <c:v>10</c:v>
                </c:pt>
                <c:pt idx="28">
                  <c:v>10</c:v>
                </c:pt>
                <c:pt idx="29">
                  <c:v>20</c:v>
                </c:pt>
                <c:pt idx="30">
                  <c:v>15</c:v>
                </c:pt>
                <c:pt idx="31">
                  <c:v>5</c:v>
                </c:pt>
              </c:numCache>
            </c:numRef>
          </c:cat>
          <c:val>
            <c:numRef>
              <c:f>'渋滞長(1)'!$X$15:$X$46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873664"/>
        <c:axId val="113875200"/>
      </c:barChart>
      <c:catAx>
        <c:axId val="113873664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87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75200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87366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'渋滞長(1)'!$V$15:$V$46</c:f>
              <c:numCache>
                <c:formatCode>#,##0_ </c:formatCode>
                <c:ptCount val="32"/>
                <c:pt idx="0">
                  <c:v>80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70</c:v>
                </c:pt>
                <c:pt idx="5">
                  <c:v>45</c:v>
                </c:pt>
                <c:pt idx="6">
                  <c:v>55</c:v>
                </c:pt>
                <c:pt idx="7">
                  <c:v>30</c:v>
                </c:pt>
                <c:pt idx="8">
                  <c:v>45</c:v>
                </c:pt>
                <c:pt idx="9">
                  <c:v>50</c:v>
                </c:pt>
                <c:pt idx="10">
                  <c:v>45</c:v>
                </c:pt>
                <c:pt idx="11">
                  <c:v>45</c:v>
                </c:pt>
                <c:pt idx="12">
                  <c:v>10</c:v>
                </c:pt>
                <c:pt idx="13">
                  <c:v>50</c:v>
                </c:pt>
                <c:pt idx="14">
                  <c:v>100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45</c:v>
                </c:pt>
                <c:pt idx="19">
                  <c:v>10</c:v>
                </c:pt>
                <c:pt idx="20">
                  <c:v>50</c:v>
                </c:pt>
                <c:pt idx="21">
                  <c:v>80</c:v>
                </c:pt>
                <c:pt idx="22">
                  <c:v>15</c:v>
                </c:pt>
                <c:pt idx="23">
                  <c:v>50</c:v>
                </c:pt>
                <c:pt idx="24">
                  <c:v>35</c:v>
                </c:pt>
                <c:pt idx="25">
                  <c:v>15</c:v>
                </c:pt>
                <c:pt idx="26">
                  <c:v>45</c:v>
                </c:pt>
                <c:pt idx="27">
                  <c:v>10</c:v>
                </c:pt>
                <c:pt idx="28">
                  <c:v>10</c:v>
                </c:pt>
                <c:pt idx="29">
                  <c:v>20</c:v>
                </c:pt>
                <c:pt idx="30">
                  <c:v>15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262400"/>
        <c:axId val="1142643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'渋滞長(1)'!$F$15:$F$46</c:f>
              <c:numCache>
                <c:formatCode>[m]:ss</c:formatCode>
                <c:ptCount val="32"/>
                <c:pt idx="0">
                  <c:v>2.8935185185185184E-4</c:v>
                </c:pt>
                <c:pt idx="1">
                  <c:v>1.1574074074074075E-4</c:v>
                </c:pt>
                <c:pt idx="2">
                  <c:v>1.8518518518518518E-4</c:v>
                </c:pt>
                <c:pt idx="3">
                  <c:v>1.7361111111111112E-4</c:v>
                </c:pt>
                <c:pt idx="4">
                  <c:v>2.4305555555555555E-4</c:v>
                </c:pt>
                <c:pt idx="5">
                  <c:v>1.5046296296296297E-4</c:v>
                </c:pt>
                <c:pt idx="6">
                  <c:v>1.9675925925925926E-4</c:v>
                </c:pt>
                <c:pt idx="7">
                  <c:v>1.3888888888888889E-4</c:v>
                </c:pt>
                <c:pt idx="8">
                  <c:v>1.8518518518518518E-4</c:v>
                </c:pt>
                <c:pt idx="9">
                  <c:v>1.9675925925925926E-4</c:v>
                </c:pt>
                <c:pt idx="10">
                  <c:v>1.5046296296296297E-4</c:v>
                </c:pt>
                <c:pt idx="11">
                  <c:v>1.7361111111111112E-4</c:v>
                </c:pt>
                <c:pt idx="12">
                  <c:v>4.6296296296296294E-5</c:v>
                </c:pt>
                <c:pt idx="13">
                  <c:v>2.199074074074074E-4</c:v>
                </c:pt>
                <c:pt idx="14">
                  <c:v>2.8935185185185184E-4</c:v>
                </c:pt>
                <c:pt idx="15">
                  <c:v>1.6203703703703703E-4</c:v>
                </c:pt>
                <c:pt idx="16">
                  <c:v>1.8518518518518518E-4</c:v>
                </c:pt>
                <c:pt idx="17">
                  <c:v>1.9675925925925926E-4</c:v>
                </c:pt>
                <c:pt idx="18">
                  <c:v>1.6203703703703703E-4</c:v>
                </c:pt>
                <c:pt idx="19">
                  <c:v>8.1018518518518516E-5</c:v>
                </c:pt>
                <c:pt idx="20">
                  <c:v>1.9675925925925926E-4</c:v>
                </c:pt>
                <c:pt idx="21">
                  <c:v>2.6620370370370372E-4</c:v>
                </c:pt>
                <c:pt idx="22">
                  <c:v>1.0416666666666667E-4</c:v>
                </c:pt>
                <c:pt idx="23">
                  <c:v>2.199074074074074E-4</c:v>
                </c:pt>
                <c:pt idx="24">
                  <c:v>1.3888888888888889E-4</c:v>
                </c:pt>
                <c:pt idx="25">
                  <c:v>6.9444444444444444E-5</c:v>
                </c:pt>
                <c:pt idx="26">
                  <c:v>1.3888888888888889E-4</c:v>
                </c:pt>
                <c:pt idx="27">
                  <c:v>5.7870370370370373E-5</c:v>
                </c:pt>
                <c:pt idx="28">
                  <c:v>4.6296296296296294E-5</c:v>
                </c:pt>
                <c:pt idx="29">
                  <c:v>9.2592592592592588E-5</c:v>
                </c:pt>
                <c:pt idx="30">
                  <c:v>9.2592592592592588E-5</c:v>
                </c:pt>
                <c:pt idx="31">
                  <c:v>3.4722222222222222E-5</c:v>
                </c:pt>
              </c:numCache>
            </c:numRef>
          </c:xVal>
          <c:yVal>
            <c:numRef>
              <c:f>'渋滞長(1)'!$U$15:$U$46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70592"/>
        <c:axId val="114272512"/>
      </c:scatterChart>
      <c:catAx>
        <c:axId val="11426240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6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264320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62400"/>
        <c:crosses val="autoZero"/>
        <c:crossBetween val="between"/>
        <c:majorUnit val="100"/>
      </c:valAx>
      <c:valAx>
        <c:axId val="11427059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72512"/>
        <c:crosses val="max"/>
        <c:crossBetween val="midCat"/>
        <c:majorUnit val="3.4722222222222199E-3"/>
      </c:valAx>
      <c:valAx>
        <c:axId val="11427251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2705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778688"/>
        <c:axId val="1137806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86880"/>
        <c:axId val="113788800"/>
      </c:scatterChart>
      <c:catAx>
        <c:axId val="113778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806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378060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78688"/>
        <c:crosses val="autoZero"/>
        <c:crossBetween val="between"/>
        <c:majorUnit val="200"/>
      </c:valAx>
      <c:valAx>
        <c:axId val="11378688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88800"/>
        <c:crosses val="max"/>
        <c:crossBetween val="midCat"/>
        <c:majorUnit val="3.4722222222222225E-3"/>
      </c:valAx>
      <c:valAx>
        <c:axId val="11378880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78688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835392"/>
        <c:axId val="1144273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29312"/>
        <c:axId val="114435584"/>
      </c:scatterChart>
      <c:catAx>
        <c:axId val="113835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27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42739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835392"/>
        <c:crosses val="autoZero"/>
        <c:crossBetween val="between"/>
        <c:majorUnit val="200"/>
      </c:valAx>
      <c:valAx>
        <c:axId val="11442931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35584"/>
        <c:crosses val="max"/>
        <c:crossBetween val="midCat"/>
        <c:majorUnit val="3.4722222222222225E-3"/>
      </c:valAx>
      <c:valAx>
        <c:axId val="11443558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293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469888"/>
        <c:axId val="1144720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73984"/>
        <c:axId val="114480256"/>
      </c:scatterChart>
      <c:catAx>
        <c:axId val="114469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720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47206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69888"/>
        <c:crosses val="autoZero"/>
        <c:crossBetween val="between"/>
        <c:majorUnit val="200"/>
      </c:valAx>
      <c:valAx>
        <c:axId val="11447398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80256"/>
        <c:crosses val="max"/>
        <c:crossBetween val="midCat"/>
        <c:majorUnit val="3.4722222222222225E-3"/>
      </c:valAx>
      <c:valAx>
        <c:axId val="11448025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739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90</c:v>
                </c:pt>
                <c:pt idx="3">
                  <c:v>55</c:v>
                </c:pt>
                <c:pt idx="4">
                  <c:v>50</c:v>
                </c:pt>
                <c:pt idx="5">
                  <c:v>95</c:v>
                </c:pt>
                <c:pt idx="6">
                  <c:v>50</c:v>
                </c:pt>
                <c:pt idx="7">
                  <c:v>90</c:v>
                </c:pt>
                <c:pt idx="8">
                  <c:v>50</c:v>
                </c:pt>
                <c:pt idx="9">
                  <c:v>100</c:v>
                </c:pt>
                <c:pt idx="10">
                  <c:v>45</c:v>
                </c:pt>
                <c:pt idx="11">
                  <c:v>20</c:v>
                </c:pt>
                <c:pt idx="12">
                  <c:v>40</c:v>
                </c:pt>
                <c:pt idx="13">
                  <c:v>75</c:v>
                </c:pt>
                <c:pt idx="14">
                  <c:v>40</c:v>
                </c:pt>
                <c:pt idx="15">
                  <c:v>100</c:v>
                </c:pt>
                <c:pt idx="16">
                  <c:v>35</c:v>
                </c:pt>
                <c:pt idx="17">
                  <c:v>110</c:v>
                </c:pt>
                <c:pt idx="18">
                  <c:v>120</c:v>
                </c:pt>
                <c:pt idx="19">
                  <c:v>70</c:v>
                </c:pt>
                <c:pt idx="20">
                  <c:v>30</c:v>
                </c:pt>
                <c:pt idx="21">
                  <c:v>110</c:v>
                </c:pt>
                <c:pt idx="22">
                  <c:v>55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60</c:v>
                </c:pt>
                <c:pt idx="27">
                  <c:v>20</c:v>
                </c:pt>
                <c:pt idx="28">
                  <c:v>70</c:v>
                </c:pt>
                <c:pt idx="29">
                  <c:v>75</c:v>
                </c:pt>
                <c:pt idx="30">
                  <c:v>50</c:v>
                </c:pt>
                <c:pt idx="31">
                  <c:v>100</c:v>
                </c:pt>
              </c:numCache>
            </c:numRef>
          </c:cat>
          <c:val>
            <c:numRef>
              <c:f>'渋滞長(2)'!$W$15:$W$46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90</c:v>
                </c:pt>
                <c:pt idx="3">
                  <c:v>55</c:v>
                </c:pt>
                <c:pt idx="4">
                  <c:v>50</c:v>
                </c:pt>
                <c:pt idx="5">
                  <c:v>95</c:v>
                </c:pt>
                <c:pt idx="6">
                  <c:v>50</c:v>
                </c:pt>
                <c:pt idx="7">
                  <c:v>90</c:v>
                </c:pt>
                <c:pt idx="8">
                  <c:v>50</c:v>
                </c:pt>
                <c:pt idx="9">
                  <c:v>100</c:v>
                </c:pt>
                <c:pt idx="10">
                  <c:v>45</c:v>
                </c:pt>
                <c:pt idx="11">
                  <c:v>20</c:v>
                </c:pt>
                <c:pt idx="12">
                  <c:v>40</c:v>
                </c:pt>
                <c:pt idx="13">
                  <c:v>75</c:v>
                </c:pt>
                <c:pt idx="14">
                  <c:v>40</c:v>
                </c:pt>
                <c:pt idx="15">
                  <c:v>100</c:v>
                </c:pt>
                <c:pt idx="16">
                  <c:v>35</c:v>
                </c:pt>
                <c:pt idx="17">
                  <c:v>110</c:v>
                </c:pt>
                <c:pt idx="18">
                  <c:v>120</c:v>
                </c:pt>
                <c:pt idx="19">
                  <c:v>70</c:v>
                </c:pt>
                <c:pt idx="20">
                  <c:v>30</c:v>
                </c:pt>
                <c:pt idx="21">
                  <c:v>110</c:v>
                </c:pt>
                <c:pt idx="22">
                  <c:v>55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60</c:v>
                </c:pt>
                <c:pt idx="27">
                  <c:v>20</c:v>
                </c:pt>
                <c:pt idx="28">
                  <c:v>70</c:v>
                </c:pt>
                <c:pt idx="29">
                  <c:v>75</c:v>
                </c:pt>
                <c:pt idx="30">
                  <c:v>50</c:v>
                </c:pt>
                <c:pt idx="31">
                  <c:v>100</c:v>
                </c:pt>
              </c:numCache>
            </c:numRef>
          </c:cat>
          <c:val>
            <c:numRef>
              <c:f>'渋滞長(2)'!$X$15:$X$46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980160"/>
        <c:axId val="113981696"/>
      </c:barChart>
      <c:catAx>
        <c:axId val="113980160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98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98169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98016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'渋滞長(2)'!$V$15:$V$46</c:f>
              <c:numCache>
                <c:formatCode>#,##0_ 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90</c:v>
                </c:pt>
                <c:pt idx="3">
                  <c:v>55</c:v>
                </c:pt>
                <c:pt idx="4">
                  <c:v>50</c:v>
                </c:pt>
                <c:pt idx="5">
                  <c:v>95</c:v>
                </c:pt>
                <c:pt idx="6">
                  <c:v>50</c:v>
                </c:pt>
                <c:pt idx="7">
                  <c:v>90</c:v>
                </c:pt>
                <c:pt idx="8">
                  <c:v>50</c:v>
                </c:pt>
                <c:pt idx="9">
                  <c:v>100</c:v>
                </c:pt>
                <c:pt idx="10">
                  <c:v>45</c:v>
                </c:pt>
                <c:pt idx="11">
                  <c:v>20</c:v>
                </c:pt>
                <c:pt idx="12">
                  <c:v>40</c:v>
                </c:pt>
                <c:pt idx="13">
                  <c:v>75</c:v>
                </c:pt>
                <c:pt idx="14">
                  <c:v>40</c:v>
                </c:pt>
                <c:pt idx="15">
                  <c:v>100</c:v>
                </c:pt>
                <c:pt idx="16">
                  <c:v>35</c:v>
                </c:pt>
                <c:pt idx="17">
                  <c:v>110</c:v>
                </c:pt>
                <c:pt idx="18">
                  <c:v>120</c:v>
                </c:pt>
                <c:pt idx="19">
                  <c:v>70</c:v>
                </c:pt>
                <c:pt idx="20">
                  <c:v>30</c:v>
                </c:pt>
                <c:pt idx="21">
                  <c:v>110</c:v>
                </c:pt>
                <c:pt idx="22">
                  <c:v>55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60</c:v>
                </c:pt>
                <c:pt idx="27">
                  <c:v>20</c:v>
                </c:pt>
                <c:pt idx="28">
                  <c:v>70</c:v>
                </c:pt>
                <c:pt idx="29">
                  <c:v>75</c:v>
                </c:pt>
                <c:pt idx="30">
                  <c:v>50</c:v>
                </c:pt>
                <c:pt idx="3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028928"/>
        <c:axId val="1140308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'渋滞長(2)'!$F$15:$F$46</c:f>
              <c:numCache>
                <c:formatCode>[m]:ss</c:formatCode>
                <c:ptCount val="32"/>
                <c:pt idx="0">
                  <c:v>2.8935185185185184E-4</c:v>
                </c:pt>
                <c:pt idx="1">
                  <c:v>8.1018518518518516E-5</c:v>
                </c:pt>
                <c:pt idx="2">
                  <c:v>3.4722222222222224E-4</c:v>
                </c:pt>
                <c:pt idx="3">
                  <c:v>2.3148148148148149E-4</c:v>
                </c:pt>
                <c:pt idx="4">
                  <c:v>1.6203703703703703E-4</c:v>
                </c:pt>
                <c:pt idx="5">
                  <c:v>3.2407407407407406E-4</c:v>
                </c:pt>
                <c:pt idx="6">
                  <c:v>1.9675925925925926E-4</c:v>
                </c:pt>
                <c:pt idx="7">
                  <c:v>3.2407407407407406E-4</c:v>
                </c:pt>
                <c:pt idx="8">
                  <c:v>2.0833333333333335E-4</c:v>
                </c:pt>
                <c:pt idx="9">
                  <c:v>3.3564814814814812E-4</c:v>
                </c:pt>
                <c:pt idx="10">
                  <c:v>1.5046296296296297E-4</c:v>
                </c:pt>
                <c:pt idx="11">
                  <c:v>1.0416666666666667E-4</c:v>
                </c:pt>
                <c:pt idx="12">
                  <c:v>1.7361111111111112E-4</c:v>
                </c:pt>
                <c:pt idx="13">
                  <c:v>2.4305555555555555E-4</c:v>
                </c:pt>
                <c:pt idx="14">
                  <c:v>1.3888888888888889E-4</c:v>
                </c:pt>
                <c:pt idx="15">
                  <c:v>3.3564814814814812E-4</c:v>
                </c:pt>
                <c:pt idx="16">
                  <c:v>1.5046296296296297E-4</c:v>
                </c:pt>
                <c:pt idx="17">
                  <c:v>3.4722222222222224E-4</c:v>
                </c:pt>
                <c:pt idx="18">
                  <c:v>4.0509259259259258E-4</c:v>
                </c:pt>
                <c:pt idx="19">
                  <c:v>2.7777777777777778E-4</c:v>
                </c:pt>
                <c:pt idx="20">
                  <c:v>1.1574074074074075E-4</c:v>
                </c:pt>
                <c:pt idx="21">
                  <c:v>3.7037037037037035E-4</c:v>
                </c:pt>
                <c:pt idx="22">
                  <c:v>2.3148148148148149E-4</c:v>
                </c:pt>
                <c:pt idx="23">
                  <c:v>2.199074074074074E-4</c:v>
                </c:pt>
                <c:pt idx="24">
                  <c:v>2.199074074074074E-4</c:v>
                </c:pt>
                <c:pt idx="25">
                  <c:v>2.4305555555555555E-4</c:v>
                </c:pt>
                <c:pt idx="26">
                  <c:v>2.4305555555555555E-4</c:v>
                </c:pt>
                <c:pt idx="27">
                  <c:v>1.3888888888888889E-4</c:v>
                </c:pt>
                <c:pt idx="28">
                  <c:v>2.5462962962962961E-4</c:v>
                </c:pt>
                <c:pt idx="29">
                  <c:v>2.7777777777777778E-4</c:v>
                </c:pt>
                <c:pt idx="30">
                  <c:v>2.199074074074074E-4</c:v>
                </c:pt>
                <c:pt idx="31">
                  <c:v>3.1250000000000001E-4</c:v>
                </c:pt>
              </c:numCache>
            </c:numRef>
          </c:xVal>
          <c:yVal>
            <c:numRef>
              <c:f>'渋滞長(2)'!$U$15:$U$46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06048"/>
        <c:axId val="113907968"/>
      </c:scatterChart>
      <c:catAx>
        <c:axId val="11402892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30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03084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28928"/>
        <c:crosses val="autoZero"/>
        <c:crossBetween val="between"/>
        <c:majorUnit val="100"/>
      </c:valAx>
      <c:valAx>
        <c:axId val="11390604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907968"/>
        <c:crosses val="max"/>
        <c:crossBetween val="midCat"/>
        <c:majorUnit val="3.4722222222222199E-3"/>
      </c:valAx>
      <c:valAx>
        <c:axId val="11390796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9060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50720"/>
        <c:axId val="1139526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54816"/>
        <c:axId val="113956736"/>
      </c:scatterChart>
      <c:catAx>
        <c:axId val="113950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952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395264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950720"/>
        <c:crosses val="autoZero"/>
        <c:crossBetween val="between"/>
        <c:majorUnit val="200"/>
      </c:valAx>
      <c:valAx>
        <c:axId val="1139548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956736"/>
        <c:crosses val="max"/>
        <c:crossBetween val="midCat"/>
        <c:majorUnit val="3.4722222222222225E-3"/>
      </c:valAx>
      <c:valAx>
        <c:axId val="11395673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9548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068864"/>
        <c:axId val="1140792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81152"/>
        <c:axId val="114095616"/>
      </c:scatterChart>
      <c:catAx>
        <c:axId val="1140688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792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0792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68864"/>
        <c:crosses val="autoZero"/>
        <c:crossBetween val="between"/>
        <c:majorUnit val="200"/>
      </c:valAx>
      <c:valAx>
        <c:axId val="1140811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95616"/>
        <c:crosses val="max"/>
        <c:crossBetween val="midCat"/>
        <c:majorUnit val="3.4722222222222225E-3"/>
      </c:valAx>
      <c:valAx>
        <c:axId val="11409561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0811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580480"/>
        <c:axId val="1145826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84576"/>
        <c:axId val="114590848"/>
      </c:scatterChart>
      <c:catAx>
        <c:axId val="114580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82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5826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80480"/>
        <c:crosses val="autoZero"/>
        <c:crossBetween val="between"/>
        <c:majorUnit val="200"/>
      </c:valAx>
      <c:valAx>
        <c:axId val="11458457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90848"/>
        <c:crosses val="max"/>
        <c:crossBetween val="midCat"/>
        <c:majorUnit val="3.4722222222222225E-3"/>
      </c:valAx>
      <c:valAx>
        <c:axId val="1145908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5845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'渋滞長(3)'!$W$15:$W$46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'渋滞長(3)'!$X$15:$X$46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07552"/>
        <c:axId val="114809088"/>
      </c:barChart>
      <c:catAx>
        <c:axId val="114807552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0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809088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0755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762112"/>
        <c:axId val="1147640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'渋滞長(3)'!$F$15:$F$46</c:f>
              <c:strCache>
                <c:ptCount val="7"/>
                <c:pt idx="6">
                  <c:v>0:35</c:v>
                </c:pt>
              </c:strCache>
            </c:strRef>
          </c:xVal>
          <c:yVal>
            <c:numRef>
              <c:f>'渋滞長(3)'!$U$15:$U$46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70304"/>
        <c:axId val="114772224"/>
      </c:scatterChart>
      <c:catAx>
        <c:axId val="11476211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64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76403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62112"/>
        <c:crosses val="autoZero"/>
        <c:crossBetween val="between"/>
        <c:majorUnit val="100"/>
      </c:valAx>
      <c:valAx>
        <c:axId val="11477030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72224"/>
        <c:crosses val="max"/>
        <c:crossBetween val="midCat"/>
        <c:majorUnit val="3.4722222222222199E-3"/>
      </c:valAx>
      <c:valAx>
        <c:axId val="11477222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77030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4382464"/>
        <c:axId val="10438438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90656"/>
        <c:axId val="104392576"/>
      </c:scatterChart>
      <c:catAx>
        <c:axId val="104382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384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438438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382464"/>
        <c:crosses val="autoZero"/>
        <c:crossBetween val="between"/>
        <c:majorUnit val="200"/>
      </c:valAx>
      <c:valAx>
        <c:axId val="10439065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392576"/>
        <c:crosses val="max"/>
        <c:crossBetween val="midCat"/>
        <c:majorUnit val="3.4722222222222225E-3"/>
      </c:valAx>
      <c:valAx>
        <c:axId val="10439257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43906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791936"/>
        <c:axId val="1127934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95008"/>
        <c:axId val="112797184"/>
      </c:scatterChart>
      <c:catAx>
        <c:axId val="112791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793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279347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791936"/>
        <c:crosses val="autoZero"/>
        <c:crossBetween val="between"/>
        <c:majorUnit val="200"/>
      </c:valAx>
      <c:valAx>
        <c:axId val="11279500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797184"/>
        <c:crosses val="max"/>
        <c:crossBetween val="midCat"/>
        <c:majorUnit val="3.4722222222222225E-3"/>
      </c:valAx>
      <c:valAx>
        <c:axId val="11279718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7950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827392"/>
        <c:axId val="1128418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43776"/>
        <c:axId val="112850048"/>
      </c:scatterChart>
      <c:catAx>
        <c:axId val="112827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841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28418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827392"/>
        <c:crosses val="autoZero"/>
        <c:crossBetween val="between"/>
        <c:majorUnit val="200"/>
      </c:valAx>
      <c:valAx>
        <c:axId val="11284377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850048"/>
        <c:crosses val="max"/>
        <c:crossBetween val="midCat"/>
        <c:majorUnit val="3.4722222222222225E-3"/>
      </c:valAx>
      <c:valAx>
        <c:axId val="1128500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8437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45</c:v>
                </c:pt>
                <c:pt idx="2">
                  <c:v>140</c:v>
                </c:pt>
                <c:pt idx="3">
                  <c:v>135</c:v>
                </c:pt>
                <c:pt idx="4">
                  <c:v>50</c:v>
                </c:pt>
                <c:pt idx="5">
                  <c:v>110</c:v>
                </c:pt>
                <c:pt idx="6">
                  <c:v>110</c:v>
                </c:pt>
                <c:pt idx="7">
                  <c:v>245</c:v>
                </c:pt>
                <c:pt idx="8">
                  <c:v>115</c:v>
                </c:pt>
                <c:pt idx="9">
                  <c:v>55</c:v>
                </c:pt>
                <c:pt idx="10">
                  <c:v>170</c:v>
                </c:pt>
                <c:pt idx="11">
                  <c:v>270</c:v>
                </c:pt>
                <c:pt idx="12">
                  <c:v>50</c:v>
                </c:pt>
                <c:pt idx="13">
                  <c:v>20</c:v>
                </c:pt>
                <c:pt idx="14">
                  <c:v>15</c:v>
                </c:pt>
                <c:pt idx="15">
                  <c:v>195</c:v>
                </c:pt>
                <c:pt idx="16">
                  <c:v>155</c:v>
                </c:pt>
                <c:pt idx="17">
                  <c:v>100</c:v>
                </c:pt>
                <c:pt idx="18">
                  <c:v>50</c:v>
                </c:pt>
                <c:pt idx="19">
                  <c:v>110</c:v>
                </c:pt>
                <c:pt idx="20">
                  <c:v>145</c:v>
                </c:pt>
                <c:pt idx="21">
                  <c:v>125</c:v>
                </c:pt>
                <c:pt idx="22">
                  <c:v>130</c:v>
                </c:pt>
                <c:pt idx="23">
                  <c:v>145</c:v>
                </c:pt>
                <c:pt idx="24">
                  <c:v>155</c:v>
                </c:pt>
                <c:pt idx="25">
                  <c:v>120</c:v>
                </c:pt>
                <c:pt idx="26">
                  <c:v>165</c:v>
                </c:pt>
                <c:pt idx="27">
                  <c:v>185</c:v>
                </c:pt>
                <c:pt idx="28">
                  <c:v>150</c:v>
                </c:pt>
                <c:pt idx="29">
                  <c:v>75</c:v>
                </c:pt>
                <c:pt idx="30">
                  <c:v>130</c:v>
                </c:pt>
                <c:pt idx="31">
                  <c:v>90</c:v>
                </c:pt>
              </c:numCache>
            </c:numRef>
          </c:cat>
          <c:val>
            <c:numRef>
              <c:f>'渋滞長(4)'!$W$15:$W$46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45</c:v>
                </c:pt>
                <c:pt idx="2">
                  <c:v>140</c:v>
                </c:pt>
                <c:pt idx="3">
                  <c:v>135</c:v>
                </c:pt>
                <c:pt idx="4">
                  <c:v>50</c:v>
                </c:pt>
                <c:pt idx="5">
                  <c:v>110</c:v>
                </c:pt>
                <c:pt idx="6">
                  <c:v>110</c:v>
                </c:pt>
                <c:pt idx="7">
                  <c:v>245</c:v>
                </c:pt>
                <c:pt idx="8">
                  <c:v>115</c:v>
                </c:pt>
                <c:pt idx="9">
                  <c:v>55</c:v>
                </c:pt>
                <c:pt idx="10">
                  <c:v>170</c:v>
                </c:pt>
                <c:pt idx="11">
                  <c:v>270</c:v>
                </c:pt>
                <c:pt idx="12">
                  <c:v>50</c:v>
                </c:pt>
                <c:pt idx="13">
                  <c:v>20</c:v>
                </c:pt>
                <c:pt idx="14">
                  <c:v>15</c:v>
                </c:pt>
                <c:pt idx="15">
                  <c:v>195</c:v>
                </c:pt>
                <c:pt idx="16">
                  <c:v>155</c:v>
                </c:pt>
                <c:pt idx="17">
                  <c:v>100</c:v>
                </c:pt>
                <c:pt idx="18">
                  <c:v>50</c:v>
                </c:pt>
                <c:pt idx="19">
                  <c:v>110</c:v>
                </c:pt>
                <c:pt idx="20">
                  <c:v>145</c:v>
                </c:pt>
                <c:pt idx="21">
                  <c:v>125</c:v>
                </c:pt>
                <c:pt idx="22">
                  <c:v>130</c:v>
                </c:pt>
                <c:pt idx="23">
                  <c:v>145</c:v>
                </c:pt>
                <c:pt idx="24">
                  <c:v>155</c:v>
                </c:pt>
                <c:pt idx="25">
                  <c:v>120</c:v>
                </c:pt>
                <c:pt idx="26">
                  <c:v>165</c:v>
                </c:pt>
                <c:pt idx="27">
                  <c:v>185</c:v>
                </c:pt>
                <c:pt idx="28">
                  <c:v>150</c:v>
                </c:pt>
                <c:pt idx="29">
                  <c:v>75</c:v>
                </c:pt>
                <c:pt idx="30">
                  <c:v>130</c:v>
                </c:pt>
                <c:pt idx="31">
                  <c:v>90</c:v>
                </c:pt>
              </c:numCache>
            </c:numRef>
          </c:cat>
          <c:val>
            <c:numRef>
              <c:f>'渋滞長(4)'!$X$15:$X$46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52608"/>
        <c:axId val="114854144"/>
      </c:barChart>
      <c:catAx>
        <c:axId val="114852608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5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854144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5260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775</c:v>
                </c:pt>
                <c:pt idx="5">
                  <c:v>560</c:v>
                </c:pt>
                <c:pt idx="6">
                  <c:v>500</c:v>
                </c:pt>
                <c:pt idx="7">
                  <c:v>315</c:v>
                </c:pt>
                <c:pt idx="8">
                  <c:v>540</c:v>
                </c:pt>
                <c:pt idx="9">
                  <c:v>450</c:v>
                </c:pt>
                <c:pt idx="10">
                  <c:v>220</c:v>
                </c:pt>
                <c:pt idx="11">
                  <c:v>195</c:v>
                </c:pt>
                <c:pt idx="12">
                  <c:v>0</c:v>
                </c:pt>
                <c:pt idx="13">
                  <c:v>0</c:v>
                </c:pt>
                <c:pt idx="14">
                  <c:v>805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85</c:v>
                </c:pt>
                <c:pt idx="22">
                  <c:v>0</c:v>
                </c:pt>
                <c:pt idx="23">
                  <c:v>0</c:v>
                </c:pt>
                <c:pt idx="24">
                  <c:v>20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45</c:v>
                </c:pt>
                <c:pt idx="2">
                  <c:v>140</c:v>
                </c:pt>
                <c:pt idx="3">
                  <c:v>135</c:v>
                </c:pt>
                <c:pt idx="4">
                  <c:v>50</c:v>
                </c:pt>
                <c:pt idx="5">
                  <c:v>110</c:v>
                </c:pt>
                <c:pt idx="6">
                  <c:v>110</c:v>
                </c:pt>
                <c:pt idx="7">
                  <c:v>245</c:v>
                </c:pt>
                <c:pt idx="8">
                  <c:v>115</c:v>
                </c:pt>
                <c:pt idx="9">
                  <c:v>55</c:v>
                </c:pt>
                <c:pt idx="10">
                  <c:v>170</c:v>
                </c:pt>
                <c:pt idx="11">
                  <c:v>270</c:v>
                </c:pt>
                <c:pt idx="12">
                  <c:v>50</c:v>
                </c:pt>
                <c:pt idx="13">
                  <c:v>20</c:v>
                </c:pt>
                <c:pt idx="14">
                  <c:v>15</c:v>
                </c:pt>
                <c:pt idx="15">
                  <c:v>195</c:v>
                </c:pt>
                <c:pt idx="16">
                  <c:v>155</c:v>
                </c:pt>
                <c:pt idx="17">
                  <c:v>100</c:v>
                </c:pt>
                <c:pt idx="18">
                  <c:v>50</c:v>
                </c:pt>
                <c:pt idx="19">
                  <c:v>110</c:v>
                </c:pt>
                <c:pt idx="20">
                  <c:v>145</c:v>
                </c:pt>
                <c:pt idx="21">
                  <c:v>125</c:v>
                </c:pt>
                <c:pt idx="22">
                  <c:v>130</c:v>
                </c:pt>
                <c:pt idx="23">
                  <c:v>145</c:v>
                </c:pt>
                <c:pt idx="24">
                  <c:v>155</c:v>
                </c:pt>
                <c:pt idx="25">
                  <c:v>120</c:v>
                </c:pt>
                <c:pt idx="26">
                  <c:v>165</c:v>
                </c:pt>
                <c:pt idx="27">
                  <c:v>185</c:v>
                </c:pt>
                <c:pt idx="28">
                  <c:v>150</c:v>
                </c:pt>
                <c:pt idx="29">
                  <c:v>75</c:v>
                </c:pt>
                <c:pt idx="30">
                  <c:v>130</c:v>
                </c:pt>
                <c:pt idx="3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13664"/>
        <c:axId val="11491558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'渋滞長(4)'!$F$15:$F$46</c:f>
              <c:numCache>
                <c:formatCode>[m]:ss</c:formatCode>
                <c:ptCount val="32"/>
                <c:pt idx="0">
                  <c:v>2.3148148148148149E-4</c:v>
                </c:pt>
                <c:pt idx="1">
                  <c:v>2.0833333333333335E-4</c:v>
                </c:pt>
                <c:pt idx="2">
                  <c:v>6.2500000000000001E-4</c:v>
                </c:pt>
                <c:pt idx="3">
                  <c:v>1.7708333333333335E-3</c:v>
                </c:pt>
                <c:pt idx="4">
                  <c:v>4.5949074074074069E-3</c:v>
                </c:pt>
                <c:pt idx="5">
                  <c:v>3.1712962962962962E-3</c:v>
                </c:pt>
                <c:pt idx="6">
                  <c:v>2.5925925925925925E-3</c:v>
                </c:pt>
                <c:pt idx="7">
                  <c:v>3.0208333333333333E-3</c:v>
                </c:pt>
                <c:pt idx="8">
                  <c:v>3.414351851851852E-3</c:v>
                </c:pt>
                <c:pt idx="9">
                  <c:v>3.0439814814814817E-3</c:v>
                </c:pt>
                <c:pt idx="10">
                  <c:v>2.5462962962962965E-3</c:v>
                </c:pt>
                <c:pt idx="11">
                  <c:v>1.9560185185185184E-3</c:v>
                </c:pt>
                <c:pt idx="12">
                  <c:v>2.3148148148148149E-4</c:v>
                </c:pt>
                <c:pt idx="13">
                  <c:v>1.273148148148148E-4</c:v>
                </c:pt>
                <c:pt idx="14">
                  <c:v>5.092592592592593E-3</c:v>
                </c:pt>
                <c:pt idx="15">
                  <c:v>7.0601851851851858E-4</c:v>
                </c:pt>
                <c:pt idx="16">
                  <c:v>5.3240740740740744E-4</c:v>
                </c:pt>
                <c:pt idx="17">
                  <c:v>4.1666666666666669E-4</c:v>
                </c:pt>
                <c:pt idx="18">
                  <c:v>2.8935185185185184E-4</c:v>
                </c:pt>
                <c:pt idx="19">
                  <c:v>5.3240740740740744E-4</c:v>
                </c:pt>
                <c:pt idx="20">
                  <c:v>8.7962962962962962E-4</c:v>
                </c:pt>
                <c:pt idx="21">
                  <c:v>2.2453703703703702E-3</c:v>
                </c:pt>
                <c:pt idx="22">
                  <c:v>6.3657407407407413E-4</c:v>
                </c:pt>
                <c:pt idx="23">
                  <c:v>8.9120370370370373E-4</c:v>
                </c:pt>
                <c:pt idx="24">
                  <c:v>2.0486111111111113E-3</c:v>
                </c:pt>
                <c:pt idx="25">
                  <c:v>5.0925925925925921E-4</c:v>
                </c:pt>
                <c:pt idx="26">
                  <c:v>6.018518518518519E-4</c:v>
                </c:pt>
                <c:pt idx="27">
                  <c:v>1.0879629629629629E-3</c:v>
                </c:pt>
                <c:pt idx="28">
                  <c:v>5.7870370370370367E-4</c:v>
                </c:pt>
                <c:pt idx="29">
                  <c:v>3.5879629629629629E-4</c:v>
                </c:pt>
                <c:pt idx="30">
                  <c:v>4.9768518518518521E-4</c:v>
                </c:pt>
                <c:pt idx="31">
                  <c:v>4.5138888888888887E-4</c:v>
                </c:pt>
              </c:numCache>
            </c:numRef>
          </c:xVal>
          <c:yVal>
            <c:numRef>
              <c:f>'渋滞長(4)'!$U$15:$U$46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25952"/>
        <c:axId val="114927872"/>
      </c:scatterChart>
      <c:catAx>
        <c:axId val="11491366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1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1558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13664"/>
        <c:crosses val="autoZero"/>
        <c:crossBetween val="between"/>
        <c:majorUnit val="100"/>
      </c:valAx>
      <c:valAx>
        <c:axId val="11492595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27872"/>
        <c:crosses val="max"/>
        <c:crossBetween val="midCat"/>
        <c:majorUnit val="3.4722222222222199E-3"/>
      </c:valAx>
      <c:valAx>
        <c:axId val="11492787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259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66528"/>
        <c:axId val="1149684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70624"/>
        <c:axId val="114972544"/>
      </c:scatterChart>
      <c:catAx>
        <c:axId val="1149665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68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96844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66528"/>
        <c:crosses val="autoZero"/>
        <c:crossBetween val="between"/>
        <c:majorUnit val="200"/>
      </c:valAx>
      <c:valAx>
        <c:axId val="11497062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72544"/>
        <c:crosses val="max"/>
        <c:crossBetween val="midCat"/>
        <c:majorUnit val="3.4722222222222225E-3"/>
      </c:valAx>
      <c:valAx>
        <c:axId val="1149725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706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015040"/>
        <c:axId val="1150213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23232"/>
        <c:axId val="115029504"/>
      </c:scatterChart>
      <c:catAx>
        <c:axId val="115015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21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02131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15040"/>
        <c:crosses val="autoZero"/>
        <c:crossBetween val="between"/>
        <c:majorUnit val="200"/>
      </c:valAx>
      <c:valAx>
        <c:axId val="11502323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29504"/>
        <c:crosses val="max"/>
        <c:crossBetween val="midCat"/>
        <c:majorUnit val="3.4722222222222225E-3"/>
      </c:valAx>
      <c:valAx>
        <c:axId val="11502950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0232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055616"/>
        <c:axId val="1150577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59712"/>
        <c:axId val="115070080"/>
      </c:scatterChart>
      <c:catAx>
        <c:axId val="11505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577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05779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55616"/>
        <c:crosses val="autoZero"/>
        <c:crossBetween val="between"/>
        <c:majorUnit val="200"/>
      </c:valAx>
      <c:valAx>
        <c:axId val="11505971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70080"/>
        <c:crosses val="max"/>
        <c:crossBetween val="midCat"/>
        <c:majorUnit val="3.4722222222222225E-3"/>
      </c:valAx>
      <c:valAx>
        <c:axId val="11507008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0597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'渋滞長(5)'!$W$15:$W$46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'渋滞長(5)'!$X$15:$X$46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356416"/>
        <c:axId val="115357952"/>
      </c:barChart>
      <c:catAx>
        <c:axId val="11535641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5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5795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5641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278208"/>
        <c:axId val="1152801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'渋滞長(5)'!$F$15:$F$46</c:f>
              <c:strCache>
                <c:ptCount val="14"/>
                <c:pt idx="13">
                  <c:v>0:37</c:v>
                </c:pt>
              </c:strCache>
            </c:strRef>
          </c:xVal>
          <c:yVal>
            <c:numRef>
              <c:f>'渋滞長(5)'!$U$15:$U$46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4592"/>
        <c:axId val="115296512"/>
      </c:scatterChart>
      <c:catAx>
        <c:axId val="11527820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8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28012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78208"/>
        <c:crosses val="autoZero"/>
        <c:crossBetween val="between"/>
        <c:majorUnit val="100"/>
      </c:valAx>
      <c:valAx>
        <c:axId val="11529459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96512"/>
        <c:crosses val="max"/>
        <c:crossBetween val="midCat"/>
        <c:majorUnit val="3.4722222222222199E-3"/>
      </c:valAx>
      <c:valAx>
        <c:axId val="11529651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2945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322880"/>
        <c:axId val="1153248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31072"/>
        <c:axId val="115332992"/>
      </c:scatterChart>
      <c:catAx>
        <c:axId val="115322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24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3248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22880"/>
        <c:crosses val="autoZero"/>
        <c:crossBetween val="between"/>
        <c:majorUnit val="200"/>
      </c:valAx>
      <c:valAx>
        <c:axId val="1153310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32992"/>
        <c:crosses val="max"/>
        <c:crossBetween val="midCat"/>
        <c:majorUnit val="3.4722222222222225E-3"/>
      </c:valAx>
      <c:valAx>
        <c:axId val="11533299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3310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477888"/>
        <c:axId val="1154800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81984"/>
        <c:axId val="115500544"/>
      </c:scatterChart>
      <c:catAx>
        <c:axId val="115477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800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48006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77888"/>
        <c:crosses val="autoZero"/>
        <c:crossBetween val="between"/>
        <c:majorUnit val="200"/>
      </c:valAx>
      <c:valAx>
        <c:axId val="11548198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500544"/>
        <c:crosses val="max"/>
        <c:crossBetween val="midCat"/>
        <c:majorUnit val="3.4722222222222225E-3"/>
      </c:valAx>
      <c:valAx>
        <c:axId val="1155005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4819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538944"/>
        <c:axId val="1163275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29472"/>
        <c:axId val="116339840"/>
      </c:scatterChart>
      <c:catAx>
        <c:axId val="1155389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327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3275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538944"/>
        <c:crosses val="autoZero"/>
        <c:crossBetween val="between"/>
        <c:majorUnit val="200"/>
      </c:valAx>
      <c:valAx>
        <c:axId val="1163294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339840"/>
        <c:crosses val="max"/>
        <c:crossBetween val="midCat"/>
        <c:majorUnit val="3.4722222222222225E-3"/>
      </c:valAx>
      <c:valAx>
        <c:axId val="11633984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3294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.emf"/><Relationship Id="rId4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image" Target="../media/image7.emf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7.emf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image" Target="../media/image7.emf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image" Target="../media/image7.emf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image" Target="../media/image7.emf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58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58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117544</xdr:rowOff>
    </xdr:from>
    <xdr:to>
      <xdr:col>11</xdr:col>
      <xdr:colOff>704101</xdr:colOff>
      <xdr:row>23</xdr:row>
      <xdr:rowOff>268982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212919"/>
          <a:ext cx="7656602" cy="600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921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02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02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126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126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229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22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331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331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433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434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536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53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638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638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741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741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84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843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945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1946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048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048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150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150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253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253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47</xdr:row>
      <xdr:rowOff>161925</xdr:rowOff>
    </xdr:to>
    <xdr:pic>
      <xdr:nvPicPr>
        <xdr:cNvPr id="43010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40</xdr:row>
      <xdr:rowOff>133350</xdr:rowOff>
    </xdr:to>
    <xdr:pic>
      <xdr:nvPicPr>
        <xdr:cNvPr id="4198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699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355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355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457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45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560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560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662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662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765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765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867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867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969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2970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072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072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174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174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277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277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379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37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481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28575</xdr:rowOff>
    </xdr:from>
    <xdr:to>
      <xdr:col>11</xdr:col>
      <xdr:colOff>238125</xdr:colOff>
      <xdr:row>11</xdr:row>
      <xdr:rowOff>152400</xdr:rowOff>
    </xdr:to>
    <xdr:pic>
      <xdr:nvPicPr>
        <xdr:cNvPr id="3482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38125"/>
          <a:ext cx="2305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3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103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206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8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8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8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308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10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410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3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513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5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615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717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7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1</xdr:row>
      <xdr:rowOff>38100</xdr:rowOff>
    </xdr:from>
    <xdr:to>
      <xdr:col>16</xdr:col>
      <xdr:colOff>247650</xdr:colOff>
      <xdr:row>15</xdr:row>
      <xdr:rowOff>104775</xdr:rowOff>
    </xdr:to>
    <xdr:pic>
      <xdr:nvPicPr>
        <xdr:cNvPr id="7178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68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688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689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689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689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68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688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689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9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352425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3688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28625"/>
          <a:ext cx="282892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79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790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791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791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791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79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790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791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1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1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1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352425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3791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28625"/>
          <a:ext cx="282892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89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893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894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894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894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893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893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893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3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352425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3893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28625"/>
          <a:ext cx="282892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99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9954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9964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9966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9967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99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5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9957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9962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963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5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352425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39961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28625"/>
          <a:ext cx="282892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09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0978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0988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0990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0991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097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0981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0986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87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352425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4098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28625"/>
          <a:ext cx="282892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>
      <selection activeCell="K20" sqref="K20"/>
    </sheetView>
  </sheetViews>
  <sheetFormatPr defaultRowHeight="13.5"/>
  <sheetData/>
  <phoneticPr fontId="3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238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237</v>
      </c>
      <c r="C16" s="101"/>
      <c r="D16" s="100">
        <f>SUM('【断面別】自動車交通量(A断面流入)'!D16,'【断面別】自動車交通量(B断面流入)'!D16,'【断面別】自動車交通量(C断面流入)'!D16,'【断面別】自動車交通量(D断面流入)'!D16)</f>
        <v>200</v>
      </c>
      <c r="E16" s="99">
        <f>SUM('【断面別】自動車交通量(A断面流入)'!E16,'【断面別】自動車交通量(B断面流入)'!E16,'【断面別】自動車交通量(C断面流入)'!E16,'【断面別】自動車交通量(D断面流入)'!E16)</f>
        <v>56</v>
      </c>
      <c r="F16" s="99">
        <f>SUM('【断面別】自動車交通量(A断面流入)'!F16,'【断面別】自動車交通量(B断面流入)'!F16,'【断面別】自動車交通量(C断面流入)'!F16,'【断面別】自動車交通量(D断面流入)'!F16)</f>
        <v>31</v>
      </c>
      <c r="G16" s="99">
        <f>SUM('【断面別】自動車交通量(A断面流入)'!G16,'【断面別】自動車交通量(B断面流入)'!G16,'【断面別】自動車交通量(C断面流入)'!G16,'【断面別】自動車交通量(D断面流入)'!G16)</f>
        <v>2</v>
      </c>
      <c r="H16" s="99">
        <f t="shared" ref="H16:H21" si="0">SUM(D16:E16)</f>
        <v>256</v>
      </c>
      <c r="I16" s="99">
        <f t="shared" ref="I16:I21" si="1">SUM(F16:G16)</f>
        <v>33</v>
      </c>
      <c r="J16" s="99">
        <f t="shared" ref="J16:J21" si="2">SUM(H16:I16)</f>
        <v>289</v>
      </c>
      <c r="K16" s="98">
        <f t="shared" ref="K16:K52" si="3">IF(J16=0,0,ROUND(I16/J16*100,1))</f>
        <v>11.4</v>
      </c>
      <c r="L16" s="97">
        <f t="shared" ref="L16:L52" si="4">IF(J16=0,0,ROUND(J16/$J$52*100,1))</f>
        <v>1.6</v>
      </c>
    </row>
    <row r="17" spans="2:12" ht="14.45" customHeight="1">
      <c r="B17" s="96" t="s">
        <v>236</v>
      </c>
      <c r="C17" s="95"/>
      <c r="D17" s="94">
        <f>SUM('【断面別】自動車交通量(A断面流入)'!D17,'【断面別】自動車交通量(B断面流入)'!D17,'【断面別】自動車交通量(C断面流入)'!D17,'【断面別】自動車交通量(D断面流入)'!D17)</f>
        <v>178</v>
      </c>
      <c r="E17" s="93">
        <f>SUM('【断面別】自動車交通量(A断面流入)'!E17,'【断面別】自動車交通量(B断面流入)'!E17,'【断面別】自動車交通量(C断面流入)'!E17,'【断面別】自動車交通量(D断面流入)'!E17)</f>
        <v>57</v>
      </c>
      <c r="F17" s="93">
        <f>SUM('【断面別】自動車交通量(A断面流入)'!F17,'【断面別】自動車交通量(B断面流入)'!F17,'【断面別】自動車交通量(C断面流入)'!F17,'【断面別】自動車交通量(D断面流入)'!F17)</f>
        <v>31</v>
      </c>
      <c r="G17" s="93">
        <f>SUM('【断面別】自動車交通量(A断面流入)'!G17,'【断面別】自動車交通量(B断面流入)'!G17,'【断面別】自動車交通量(C断面流入)'!G17,'【断面別】自動車交通量(D断面流入)'!G17)</f>
        <v>0</v>
      </c>
      <c r="H17" s="93">
        <f t="shared" si="0"/>
        <v>235</v>
      </c>
      <c r="I17" s="93">
        <f t="shared" si="1"/>
        <v>31</v>
      </c>
      <c r="J17" s="93">
        <f t="shared" si="2"/>
        <v>266</v>
      </c>
      <c r="K17" s="92">
        <f t="shared" si="3"/>
        <v>11.7</v>
      </c>
      <c r="L17" s="91">
        <f t="shared" si="4"/>
        <v>1.5</v>
      </c>
    </row>
    <row r="18" spans="2:12" ht="14.45" customHeight="1">
      <c r="B18" s="96" t="s">
        <v>235</v>
      </c>
      <c r="C18" s="95"/>
      <c r="D18" s="94">
        <f>SUM('【断面別】自動車交通量(A断面流入)'!D18,'【断面別】自動車交通量(B断面流入)'!D18,'【断面別】自動車交通量(C断面流入)'!D18,'【断面別】自動車交通量(D断面流入)'!D18)</f>
        <v>181</v>
      </c>
      <c r="E18" s="93">
        <f>SUM('【断面別】自動車交通量(A断面流入)'!E18,'【断面別】自動車交通量(B断面流入)'!E18,'【断面別】自動車交通量(C断面流入)'!E18,'【断面別】自動車交通量(D断面流入)'!E18)</f>
        <v>48</v>
      </c>
      <c r="F18" s="93">
        <f>SUM('【断面別】自動車交通量(A断面流入)'!F18,'【断面別】自動車交通量(B断面流入)'!F18,'【断面別】自動車交通量(C断面流入)'!F18,'【断面別】自動車交通量(D断面流入)'!F18)</f>
        <v>36</v>
      </c>
      <c r="G18" s="93">
        <f>SUM('【断面別】自動車交通量(A断面流入)'!G18,'【断面別】自動車交通量(B断面流入)'!G18,'【断面別】自動車交通量(C断面流入)'!G18,'【断面別】自動車交通量(D断面流入)'!G18)</f>
        <v>0</v>
      </c>
      <c r="H18" s="93">
        <f t="shared" si="0"/>
        <v>229</v>
      </c>
      <c r="I18" s="93">
        <f t="shared" si="1"/>
        <v>36</v>
      </c>
      <c r="J18" s="93">
        <f t="shared" si="2"/>
        <v>265</v>
      </c>
      <c r="K18" s="92">
        <f t="shared" si="3"/>
        <v>13.6</v>
      </c>
      <c r="L18" s="91">
        <f t="shared" si="4"/>
        <v>1.5</v>
      </c>
    </row>
    <row r="19" spans="2:12" ht="14.45" customHeight="1">
      <c r="B19" s="96" t="s">
        <v>234</v>
      </c>
      <c r="C19" s="95"/>
      <c r="D19" s="94">
        <f>SUM('【断面別】自動車交通量(A断面流入)'!D19,'【断面別】自動車交通量(B断面流入)'!D19,'【断面別】自動車交通量(C断面流入)'!D19,'【断面別】自動車交通量(D断面流入)'!D19)</f>
        <v>175</v>
      </c>
      <c r="E19" s="93">
        <f>SUM('【断面別】自動車交通量(A断面流入)'!E19,'【断面別】自動車交通量(B断面流入)'!E19,'【断面別】自動車交通量(C断面流入)'!E19,'【断面別】自動車交通量(D断面流入)'!E19)</f>
        <v>49</v>
      </c>
      <c r="F19" s="93">
        <f>SUM('【断面別】自動車交通量(A断面流入)'!F19,'【断面別】自動車交通量(B断面流入)'!F19,'【断面別】自動車交通量(C断面流入)'!F19,'【断面別】自動車交通量(D断面流入)'!F19)</f>
        <v>27</v>
      </c>
      <c r="G19" s="93">
        <f>SUM('【断面別】自動車交通量(A断面流入)'!G19,'【断面別】自動車交通量(B断面流入)'!G19,'【断面別】自動車交通量(C断面流入)'!G19,'【断面別】自動車交通量(D断面流入)'!G19)</f>
        <v>0</v>
      </c>
      <c r="H19" s="93">
        <f t="shared" si="0"/>
        <v>224</v>
      </c>
      <c r="I19" s="93">
        <f t="shared" si="1"/>
        <v>27</v>
      </c>
      <c r="J19" s="93">
        <f t="shared" si="2"/>
        <v>251</v>
      </c>
      <c r="K19" s="92">
        <f t="shared" si="3"/>
        <v>10.8</v>
      </c>
      <c r="L19" s="91">
        <f t="shared" si="4"/>
        <v>1.4</v>
      </c>
    </row>
    <row r="20" spans="2:12" ht="14.45" customHeight="1">
      <c r="B20" s="96" t="s">
        <v>233</v>
      </c>
      <c r="C20" s="95"/>
      <c r="D20" s="94">
        <f>SUM('【断面別】自動車交通量(A断面流入)'!D20,'【断面別】自動車交通量(B断面流入)'!D20,'【断面別】自動車交通量(C断面流入)'!D20,'【断面別】自動車交通量(D断面流入)'!D20)</f>
        <v>204</v>
      </c>
      <c r="E20" s="93">
        <f>SUM('【断面別】自動車交通量(A断面流入)'!E20,'【断面別】自動車交通量(B断面流入)'!E20,'【断面別】自動車交通量(C断面流入)'!E20,'【断面別】自動車交通量(D断面流入)'!E20)</f>
        <v>46</v>
      </c>
      <c r="F20" s="93">
        <f>SUM('【断面別】自動車交通量(A断面流入)'!F20,'【断面別】自動車交通量(B断面流入)'!F20,'【断面別】自動車交通量(C断面流入)'!F20,'【断面別】自動車交通量(D断面流入)'!F20)</f>
        <v>25</v>
      </c>
      <c r="G20" s="93">
        <f>SUM('【断面別】自動車交通量(A断面流入)'!G20,'【断面別】自動車交通量(B断面流入)'!G20,'【断面別】自動車交通量(C断面流入)'!G20,'【断面別】自動車交通量(D断面流入)'!G20)</f>
        <v>2</v>
      </c>
      <c r="H20" s="93">
        <f t="shared" si="0"/>
        <v>250</v>
      </c>
      <c r="I20" s="93">
        <f t="shared" si="1"/>
        <v>27</v>
      </c>
      <c r="J20" s="93">
        <f t="shared" si="2"/>
        <v>277</v>
      </c>
      <c r="K20" s="92">
        <f t="shared" si="3"/>
        <v>9.6999999999999993</v>
      </c>
      <c r="L20" s="91">
        <f t="shared" si="4"/>
        <v>1.5</v>
      </c>
    </row>
    <row r="21" spans="2:12" ht="14.45" customHeight="1">
      <c r="B21" s="90" t="s">
        <v>232</v>
      </c>
      <c r="C21" s="89"/>
      <c r="D21" s="88">
        <f>SUM('【断面別】自動車交通量(A断面流入)'!D21,'【断面別】自動車交通量(B断面流入)'!D21,'【断面別】自動車交通量(C断面流入)'!D21,'【断面別】自動車交通量(D断面流入)'!D21)</f>
        <v>184</v>
      </c>
      <c r="E21" s="87">
        <f>SUM('【断面別】自動車交通量(A断面流入)'!E21,'【断面別】自動車交通量(B断面流入)'!E21,'【断面別】自動車交通量(C断面流入)'!E21,'【断面別】自動車交通量(D断面流入)'!E21)</f>
        <v>54</v>
      </c>
      <c r="F21" s="87">
        <f>SUM('【断面別】自動車交通量(A断面流入)'!F21,'【断面別】自動車交通量(B断面流入)'!F21,'【断面別】自動車交通量(C断面流入)'!F21,'【断面別】自動車交通量(D断面流入)'!F21)</f>
        <v>23</v>
      </c>
      <c r="G21" s="87">
        <f>SUM('【断面別】自動車交通量(A断面流入)'!G21,'【断面別】自動車交通量(B断面流入)'!G21,'【断面別】自動車交通量(C断面流入)'!G21,'【断面別】自動車交通量(D断面流入)'!G21)</f>
        <v>2</v>
      </c>
      <c r="H21" s="87">
        <f t="shared" si="0"/>
        <v>238</v>
      </c>
      <c r="I21" s="87">
        <f t="shared" si="1"/>
        <v>25</v>
      </c>
      <c r="J21" s="87">
        <f t="shared" si="2"/>
        <v>263</v>
      </c>
      <c r="K21" s="86">
        <f t="shared" si="3"/>
        <v>9.5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1122</v>
      </c>
      <c r="E22" s="81">
        <f t="shared" si="5"/>
        <v>310</v>
      </c>
      <c r="F22" s="81">
        <f t="shared" si="5"/>
        <v>173</v>
      </c>
      <c r="G22" s="81">
        <f t="shared" si="5"/>
        <v>6</v>
      </c>
      <c r="H22" s="81">
        <f t="shared" si="5"/>
        <v>1432</v>
      </c>
      <c r="I22" s="81">
        <f t="shared" si="5"/>
        <v>179</v>
      </c>
      <c r="J22" s="81">
        <f t="shared" si="5"/>
        <v>1611</v>
      </c>
      <c r="K22" s="80">
        <f t="shared" si="3"/>
        <v>11.1</v>
      </c>
      <c r="L22" s="79">
        <f t="shared" si="4"/>
        <v>9</v>
      </c>
    </row>
    <row r="23" spans="2:12" ht="14.45" customHeight="1" thickTop="1">
      <c r="B23" s="102" t="s">
        <v>104</v>
      </c>
      <c r="C23" s="101"/>
      <c r="D23" s="100">
        <f>SUM('【断面別】自動車交通量(A断面流入)'!D23,'【断面別】自動車交通量(B断面流入)'!D23,'【断面別】自動車交通量(C断面流入)'!D23,'【断面別】自動車交通量(D断面流入)'!D23)</f>
        <v>185</v>
      </c>
      <c r="E23" s="99">
        <f>SUM('【断面別】自動車交通量(A断面流入)'!E23,'【断面別】自動車交通量(B断面流入)'!E23,'【断面別】自動車交通量(C断面流入)'!E23,'【断面別】自動車交通量(D断面流入)'!E23)</f>
        <v>65</v>
      </c>
      <c r="F23" s="99">
        <f>SUM('【断面別】自動車交通量(A断面流入)'!F23,'【断面別】自動車交通量(B断面流入)'!F23,'【断面別】自動車交通量(C断面流入)'!F23,'【断面別】自動車交通量(D断面流入)'!F23)</f>
        <v>24</v>
      </c>
      <c r="G23" s="99">
        <f>SUM('【断面別】自動車交通量(A断面流入)'!G23,'【断面別】自動車交通量(B断面流入)'!G23,'【断面別】自動車交通量(C断面流入)'!G23,'【断面別】自動車交通量(D断面流入)'!G23)</f>
        <v>0</v>
      </c>
      <c r="H23" s="99">
        <f t="shared" ref="H23:H28" si="6">SUM(D23:E23)</f>
        <v>250</v>
      </c>
      <c r="I23" s="99">
        <f t="shared" ref="I23:I28" si="7">SUM(F23:G23)</f>
        <v>24</v>
      </c>
      <c r="J23" s="99">
        <f t="shared" ref="J23:J28" si="8">SUM(H23:I23)</f>
        <v>274</v>
      </c>
      <c r="K23" s="98">
        <f t="shared" si="3"/>
        <v>8.8000000000000007</v>
      </c>
      <c r="L23" s="97">
        <f t="shared" si="4"/>
        <v>1.5</v>
      </c>
    </row>
    <row r="24" spans="2:12" ht="14.45" customHeight="1">
      <c r="B24" s="96" t="s">
        <v>103</v>
      </c>
      <c r="C24" s="95"/>
      <c r="D24" s="94">
        <f>SUM('【断面別】自動車交通量(A断面流入)'!D24,'【断面別】自動車交通量(B断面流入)'!D24,'【断面別】自動車交通量(C断面流入)'!D24,'【断面別】自動車交通量(D断面流入)'!D24)</f>
        <v>167</v>
      </c>
      <c r="E24" s="93">
        <f>SUM('【断面別】自動車交通量(A断面流入)'!E24,'【断面別】自動車交通量(B断面流入)'!E24,'【断面別】自動車交通量(C断面流入)'!E24,'【断面別】自動車交通量(D断面流入)'!E24)</f>
        <v>69</v>
      </c>
      <c r="F24" s="93">
        <f>SUM('【断面別】自動車交通量(A断面流入)'!F24,'【断面別】自動車交通量(B断面流入)'!F24,'【断面別】自動車交通量(C断面流入)'!F24,'【断面別】自動車交通量(D断面流入)'!F24)</f>
        <v>28</v>
      </c>
      <c r="G24" s="93">
        <f>SUM('【断面別】自動車交通量(A断面流入)'!G24,'【断面別】自動車交通量(B断面流入)'!G24,'【断面別】自動車交通量(C断面流入)'!G24,'【断面別】自動車交通量(D断面流入)'!G24)</f>
        <v>2</v>
      </c>
      <c r="H24" s="93">
        <f t="shared" si="6"/>
        <v>236</v>
      </c>
      <c r="I24" s="93">
        <f t="shared" si="7"/>
        <v>30</v>
      </c>
      <c r="J24" s="93">
        <f t="shared" si="8"/>
        <v>266</v>
      </c>
      <c r="K24" s="92">
        <f t="shared" si="3"/>
        <v>11.3</v>
      </c>
      <c r="L24" s="91">
        <f t="shared" si="4"/>
        <v>1.5</v>
      </c>
    </row>
    <row r="25" spans="2:12" ht="14.45" customHeight="1">
      <c r="B25" s="96" t="s">
        <v>102</v>
      </c>
      <c r="C25" s="95"/>
      <c r="D25" s="94">
        <f>SUM('【断面別】自動車交通量(A断面流入)'!D25,'【断面別】自動車交通量(B断面流入)'!D25,'【断面別】自動車交通量(C断面流入)'!D25,'【断面別】自動車交通量(D断面流入)'!D25)</f>
        <v>163</v>
      </c>
      <c r="E25" s="93">
        <f>SUM('【断面別】自動車交通量(A断面流入)'!E25,'【断面別】自動車交通量(B断面流入)'!E25,'【断面別】自動車交通量(C断面流入)'!E25,'【断面別】自動車交通量(D断面流入)'!E25)</f>
        <v>70</v>
      </c>
      <c r="F25" s="93">
        <f>SUM('【断面別】自動車交通量(A断面流入)'!F25,'【断面別】自動車交通量(B断面流入)'!F25,'【断面別】自動車交通量(C断面流入)'!F25,'【断面別】自動車交通量(D断面流入)'!F25)</f>
        <v>33</v>
      </c>
      <c r="G25" s="93">
        <f>SUM('【断面別】自動車交通量(A断面流入)'!G25,'【断面別】自動車交通量(B断面流入)'!G25,'【断面別】自動車交通量(C断面流入)'!G25,'【断面別】自動車交通量(D断面流入)'!G25)</f>
        <v>0</v>
      </c>
      <c r="H25" s="93">
        <f t="shared" si="6"/>
        <v>233</v>
      </c>
      <c r="I25" s="93">
        <f t="shared" si="7"/>
        <v>33</v>
      </c>
      <c r="J25" s="93">
        <f t="shared" si="8"/>
        <v>266</v>
      </c>
      <c r="K25" s="92">
        <f t="shared" si="3"/>
        <v>12.4</v>
      </c>
      <c r="L25" s="91">
        <f t="shared" si="4"/>
        <v>1.5</v>
      </c>
    </row>
    <row r="26" spans="2:12" ht="14.45" customHeight="1">
      <c r="B26" s="96" t="s">
        <v>101</v>
      </c>
      <c r="C26" s="95"/>
      <c r="D26" s="94">
        <f>SUM('【断面別】自動車交通量(A断面流入)'!D26,'【断面別】自動車交通量(B断面流入)'!D26,'【断面別】自動車交通量(C断面流入)'!D26,'【断面別】自動車交通量(D断面流入)'!D26)</f>
        <v>151</v>
      </c>
      <c r="E26" s="93">
        <f>SUM('【断面別】自動車交通量(A断面流入)'!E26,'【断面別】自動車交通量(B断面流入)'!E26,'【断面別】自動車交通量(C断面流入)'!E26,'【断面別】自動車交通量(D断面流入)'!E26)</f>
        <v>63</v>
      </c>
      <c r="F26" s="93">
        <f>SUM('【断面別】自動車交通量(A断面流入)'!F26,'【断面別】自動車交通量(B断面流入)'!F26,'【断面別】自動車交通量(C断面流入)'!F26,'【断面別】自動車交通量(D断面流入)'!F26)</f>
        <v>29</v>
      </c>
      <c r="G26" s="93">
        <f>SUM('【断面別】自動車交通量(A断面流入)'!G26,'【断面別】自動車交通量(B断面流入)'!G26,'【断面別】自動車交通量(C断面流入)'!G26,'【断面別】自動車交通量(D断面流入)'!G26)</f>
        <v>0</v>
      </c>
      <c r="H26" s="93">
        <f t="shared" si="6"/>
        <v>214</v>
      </c>
      <c r="I26" s="93">
        <f t="shared" si="7"/>
        <v>29</v>
      </c>
      <c r="J26" s="93">
        <f t="shared" si="8"/>
        <v>243</v>
      </c>
      <c r="K26" s="92">
        <f t="shared" si="3"/>
        <v>11.9</v>
      </c>
      <c r="L26" s="91">
        <f t="shared" si="4"/>
        <v>1.4</v>
      </c>
    </row>
    <row r="27" spans="2:12" ht="14.45" customHeight="1">
      <c r="B27" s="96" t="s">
        <v>100</v>
      </c>
      <c r="C27" s="95"/>
      <c r="D27" s="94">
        <f>SUM('【断面別】自動車交通量(A断面流入)'!D27,'【断面別】自動車交通量(B断面流入)'!D27,'【断面別】自動車交通量(C断面流入)'!D27,'【断面別】自動車交通量(D断面流入)'!D27)</f>
        <v>155</v>
      </c>
      <c r="E27" s="93">
        <f>SUM('【断面別】自動車交通量(A断面流入)'!E27,'【断面別】自動車交通量(B断面流入)'!E27,'【断面別】自動車交通量(C断面流入)'!E27,'【断面別】自動車交通量(D断面流入)'!E27)</f>
        <v>79</v>
      </c>
      <c r="F27" s="93">
        <f>SUM('【断面別】自動車交通量(A断面流入)'!F27,'【断面別】自動車交通量(B断面流入)'!F27,'【断面別】自動車交通量(C断面流入)'!F27,'【断面別】自動車交通量(D断面流入)'!F27)</f>
        <v>40</v>
      </c>
      <c r="G27" s="93">
        <f>SUM('【断面別】自動車交通量(A断面流入)'!G27,'【断面別】自動車交通量(B断面流入)'!G27,'【断面別】自動車交通量(C断面流入)'!G27,'【断面別】自動車交通量(D断面流入)'!G27)</f>
        <v>1</v>
      </c>
      <c r="H27" s="93">
        <f t="shared" si="6"/>
        <v>234</v>
      </c>
      <c r="I27" s="93">
        <f t="shared" si="7"/>
        <v>41</v>
      </c>
      <c r="J27" s="93">
        <f t="shared" si="8"/>
        <v>275</v>
      </c>
      <c r="K27" s="92">
        <f t="shared" si="3"/>
        <v>14.9</v>
      </c>
      <c r="L27" s="91">
        <f t="shared" si="4"/>
        <v>1.5</v>
      </c>
    </row>
    <row r="28" spans="2:12" ht="14.45" customHeight="1">
      <c r="B28" s="90" t="s">
        <v>231</v>
      </c>
      <c r="C28" s="89"/>
      <c r="D28" s="88">
        <f>SUM('【断面別】自動車交通量(A断面流入)'!D28,'【断面別】自動車交通量(B断面流入)'!D28,'【断面別】自動車交通量(C断面流入)'!D28,'【断面別】自動車交通量(D断面流入)'!D28)</f>
        <v>125</v>
      </c>
      <c r="E28" s="87">
        <f>SUM('【断面別】自動車交通量(A断面流入)'!E28,'【断面別】自動車交通量(B断面流入)'!E28,'【断面別】自動車交通量(C断面流入)'!E28,'【断面別】自動車交通量(D断面流入)'!E28)</f>
        <v>50</v>
      </c>
      <c r="F28" s="87">
        <f>SUM('【断面別】自動車交通量(A断面流入)'!F28,'【断面別】自動車交通量(B断面流入)'!F28,'【断面別】自動車交通量(C断面流入)'!F28,'【断面別】自動車交通量(D断面流入)'!F28)</f>
        <v>42</v>
      </c>
      <c r="G28" s="87">
        <f>SUM('【断面別】自動車交通量(A断面流入)'!G28,'【断面別】自動車交通量(B断面流入)'!G28,'【断面別】自動車交通量(C断面流入)'!G28,'【断面別】自動車交通量(D断面流入)'!G28)</f>
        <v>2</v>
      </c>
      <c r="H28" s="87">
        <f t="shared" si="6"/>
        <v>175</v>
      </c>
      <c r="I28" s="87">
        <f t="shared" si="7"/>
        <v>44</v>
      </c>
      <c r="J28" s="87">
        <f t="shared" si="8"/>
        <v>219</v>
      </c>
      <c r="K28" s="86">
        <f t="shared" si="3"/>
        <v>20.100000000000001</v>
      </c>
      <c r="L28" s="85">
        <f t="shared" si="4"/>
        <v>1.2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946</v>
      </c>
      <c r="E29" s="81">
        <f t="shared" si="9"/>
        <v>396</v>
      </c>
      <c r="F29" s="81">
        <f t="shared" si="9"/>
        <v>196</v>
      </c>
      <c r="G29" s="81">
        <f t="shared" si="9"/>
        <v>5</v>
      </c>
      <c r="H29" s="81">
        <f t="shared" si="9"/>
        <v>1342</v>
      </c>
      <c r="I29" s="81">
        <f t="shared" si="9"/>
        <v>201</v>
      </c>
      <c r="J29" s="81">
        <f t="shared" si="9"/>
        <v>1543</v>
      </c>
      <c r="K29" s="80">
        <f t="shared" si="3"/>
        <v>13</v>
      </c>
      <c r="L29" s="79">
        <f t="shared" si="4"/>
        <v>8.6</v>
      </c>
    </row>
    <row r="30" spans="2:12" ht="14.45" customHeight="1" thickTop="1">
      <c r="B30" s="110" t="s">
        <v>230</v>
      </c>
      <c r="C30" s="109"/>
      <c r="D30" s="76">
        <f>SUM('【断面別】自動車交通量(A断面流入)'!D30,'【断面別】自動車交通量(B断面流入)'!D30,'【断面別】自動車交通量(C断面流入)'!D30,'【断面別】自動車交通量(D断面流入)'!D30)</f>
        <v>878</v>
      </c>
      <c r="E30" s="75">
        <f>SUM('【断面別】自動車交通量(A断面流入)'!E30,'【断面別】自動車交通量(B断面流入)'!E30,'【断面別】自動車交通量(C断面流入)'!E30,'【断面別】自動車交通量(D断面流入)'!E30)</f>
        <v>273</v>
      </c>
      <c r="F30" s="75">
        <f>SUM('【断面別】自動車交通量(A断面流入)'!F30,'【断面別】自動車交通量(B断面流入)'!F30,'【断面別】自動車交通量(C断面流入)'!F30,'【断面別】自動車交通量(D断面流入)'!F30)</f>
        <v>312</v>
      </c>
      <c r="G30" s="75">
        <f>SUM('【断面別】自動車交通量(A断面流入)'!G30,'【断面別】自動車交通量(B断面流入)'!G30,'【断面別】自動車交通量(C断面流入)'!G30,'【断面別】自動車交通量(D断面流入)'!G30)</f>
        <v>2</v>
      </c>
      <c r="H30" s="75">
        <f t="shared" ref="H30:H43" si="10">SUM(D30:E30)</f>
        <v>1151</v>
      </c>
      <c r="I30" s="75">
        <f t="shared" ref="I30:I43" si="11">SUM(F30:G30)</f>
        <v>314</v>
      </c>
      <c r="J30" s="75">
        <f t="shared" ref="J30:J43" si="12">SUM(H30:I30)</f>
        <v>1465</v>
      </c>
      <c r="K30" s="74">
        <f t="shared" si="3"/>
        <v>21.4</v>
      </c>
      <c r="L30" s="73">
        <f t="shared" si="4"/>
        <v>8.1999999999999993</v>
      </c>
    </row>
    <row r="31" spans="2:12" ht="14.45" customHeight="1">
      <c r="B31" s="108" t="s">
        <v>229</v>
      </c>
      <c r="C31" s="107"/>
      <c r="D31" s="106">
        <f>SUM('【断面別】自動車交通量(A断面流入)'!D31,'【断面別】自動車交通量(B断面流入)'!D31,'【断面別】自動車交通量(C断面流入)'!D31,'【断面別】自動車交通量(D断面流入)'!D31)</f>
        <v>876</v>
      </c>
      <c r="E31" s="105">
        <f>SUM('【断面別】自動車交通量(A断面流入)'!E31,'【断面別】自動車交通量(B断面流入)'!E31,'【断面別】自動車交通量(C断面流入)'!E31,'【断面別】自動車交通量(D断面流入)'!E31)</f>
        <v>318</v>
      </c>
      <c r="F31" s="105">
        <f>SUM('【断面別】自動車交通量(A断面流入)'!F31,'【断面別】自動車交通量(B断面流入)'!F31,'【断面別】自動車交通量(C断面流入)'!F31,'【断面別】自動車交通量(D断面流入)'!F31)</f>
        <v>319</v>
      </c>
      <c r="G31" s="105">
        <f>SUM('【断面別】自動車交通量(A断面流入)'!G31,'【断面別】自動車交通量(B断面流入)'!G31,'【断面別】自動車交通量(C断面流入)'!G31,'【断面別】自動車交通量(D断面流入)'!G31)</f>
        <v>1</v>
      </c>
      <c r="H31" s="105">
        <f t="shared" si="10"/>
        <v>1194</v>
      </c>
      <c r="I31" s="105">
        <f t="shared" si="11"/>
        <v>320</v>
      </c>
      <c r="J31" s="105">
        <f t="shared" si="12"/>
        <v>1514</v>
      </c>
      <c r="K31" s="104">
        <f t="shared" si="3"/>
        <v>21.1</v>
      </c>
      <c r="L31" s="103">
        <f t="shared" si="4"/>
        <v>8.4</v>
      </c>
    </row>
    <row r="32" spans="2:12" ht="14.45" customHeight="1">
      <c r="B32" s="108" t="s">
        <v>228</v>
      </c>
      <c r="C32" s="107"/>
      <c r="D32" s="106">
        <f>SUM('【断面別】自動車交通量(A断面流入)'!D32,'【断面別】自動車交通量(B断面流入)'!D32,'【断面別】自動車交通量(C断面流入)'!D32,'【断面別】自動車交通量(D断面流入)'!D32)</f>
        <v>815</v>
      </c>
      <c r="E32" s="105">
        <f>SUM('【断面別】自動車交通量(A断面流入)'!E32,'【断面別】自動車交通量(B断面流入)'!E32,'【断面別】自動車交通量(C断面流入)'!E32,'【断面別】自動車交通量(D断面流入)'!E32)</f>
        <v>321</v>
      </c>
      <c r="F32" s="105">
        <f>SUM('【断面別】自動車交通量(A断面流入)'!F32,'【断面別】自動車交通量(B断面流入)'!F32,'【断面別】自動車交通量(C断面流入)'!F32,'【断面別】自動車交通量(D断面流入)'!F32)</f>
        <v>297</v>
      </c>
      <c r="G32" s="105">
        <f>SUM('【断面別】自動車交通量(A断面流入)'!G32,'【断面別】自動車交通量(B断面流入)'!G32,'【断面別】自動車交通量(C断面流入)'!G32,'【断面別】自動車交通量(D断面流入)'!G32)</f>
        <v>4</v>
      </c>
      <c r="H32" s="105">
        <f t="shared" si="10"/>
        <v>1136</v>
      </c>
      <c r="I32" s="105">
        <f t="shared" si="11"/>
        <v>301</v>
      </c>
      <c r="J32" s="105">
        <f t="shared" si="12"/>
        <v>1437</v>
      </c>
      <c r="K32" s="104">
        <f t="shared" si="3"/>
        <v>20.9</v>
      </c>
      <c r="L32" s="103">
        <f t="shared" si="4"/>
        <v>8</v>
      </c>
    </row>
    <row r="33" spans="2:12" ht="14.45" customHeight="1">
      <c r="B33" s="108" t="s">
        <v>227</v>
      </c>
      <c r="C33" s="107"/>
      <c r="D33" s="106">
        <f>SUM('【断面別】自動車交通量(A断面流入)'!D33,'【断面別】自動車交通量(B断面流入)'!D33,'【断面別】自動車交通量(C断面流入)'!D33,'【断面別】自動車交通量(D断面流入)'!D33)</f>
        <v>954</v>
      </c>
      <c r="E33" s="105">
        <f>SUM('【断面別】自動車交通量(A断面流入)'!E33,'【断面別】自動車交通量(B断面流入)'!E33,'【断面別】自動車交通量(C断面流入)'!E33,'【断面別】自動車交通量(D断面流入)'!E33)</f>
        <v>291</v>
      </c>
      <c r="F33" s="105">
        <f>SUM('【断面別】自動車交通量(A断面流入)'!F33,'【断面別】自動車交通量(B断面流入)'!F33,'【断面別】自動車交通量(C断面流入)'!F33,'【断面別】自動車交通量(D断面流入)'!F33)</f>
        <v>279</v>
      </c>
      <c r="G33" s="105">
        <f>SUM('【断面別】自動車交通量(A断面流入)'!G33,'【断面別】自動車交通量(B断面流入)'!G33,'【断面別】自動車交通量(C断面流入)'!G33,'【断面別】自動車交通量(D断面流入)'!G33)</f>
        <v>1</v>
      </c>
      <c r="H33" s="105">
        <f t="shared" si="10"/>
        <v>1245</v>
      </c>
      <c r="I33" s="105">
        <f t="shared" si="11"/>
        <v>280</v>
      </c>
      <c r="J33" s="105">
        <f t="shared" si="12"/>
        <v>1525</v>
      </c>
      <c r="K33" s="104">
        <f t="shared" si="3"/>
        <v>18.399999999999999</v>
      </c>
      <c r="L33" s="103">
        <f t="shared" si="4"/>
        <v>8.5</v>
      </c>
    </row>
    <row r="34" spans="2:12" ht="14.45" customHeight="1">
      <c r="B34" s="108" t="s">
        <v>226</v>
      </c>
      <c r="C34" s="107"/>
      <c r="D34" s="106">
        <f>SUM('【断面別】自動車交通量(A断面流入)'!D34,'【断面別】自動車交通量(B断面流入)'!D34,'【断面別】自動車交通量(C断面流入)'!D34,'【断面別】自動車交通量(D断面流入)'!D34)</f>
        <v>814</v>
      </c>
      <c r="E34" s="105">
        <f>SUM('【断面別】自動車交通量(A断面流入)'!E34,'【断面別】自動車交通量(B断面流入)'!E34,'【断面別】自動車交通量(C断面流入)'!E34,'【断面別】自動車交通量(D断面流入)'!E34)</f>
        <v>315</v>
      </c>
      <c r="F34" s="105">
        <f>SUM('【断面別】自動車交通量(A断面流入)'!F34,'【断面別】自動車交通量(B断面流入)'!F34,'【断面別】自動車交通量(C断面流入)'!F34,'【断面別】自動車交通量(D断面流入)'!F34)</f>
        <v>277</v>
      </c>
      <c r="G34" s="105">
        <f>SUM('【断面別】自動車交通量(A断面流入)'!G34,'【断面別】自動車交通量(B断面流入)'!G34,'【断面別】自動車交通量(C断面流入)'!G34,'【断面別】自動車交通量(D断面流入)'!G34)</f>
        <v>8</v>
      </c>
      <c r="H34" s="105">
        <f t="shared" si="10"/>
        <v>1129</v>
      </c>
      <c r="I34" s="105">
        <f t="shared" si="11"/>
        <v>285</v>
      </c>
      <c r="J34" s="105">
        <f t="shared" si="12"/>
        <v>1414</v>
      </c>
      <c r="K34" s="104">
        <f t="shared" si="3"/>
        <v>20.2</v>
      </c>
      <c r="L34" s="103">
        <f t="shared" si="4"/>
        <v>7.9</v>
      </c>
    </row>
    <row r="35" spans="2:12" ht="14.45" customHeight="1">
      <c r="B35" s="108" t="s">
        <v>225</v>
      </c>
      <c r="C35" s="107"/>
      <c r="D35" s="106">
        <f>SUM('【断面別】自動車交通量(A断面流入)'!D35,'【断面別】自動車交通量(B断面流入)'!D35,'【断面別】自動車交通量(C断面流入)'!D35,'【断面別】自動車交通量(D断面流入)'!D35)</f>
        <v>867</v>
      </c>
      <c r="E35" s="105">
        <f>SUM('【断面別】自動車交通量(A断面流入)'!E35,'【断面別】自動車交通量(B断面流入)'!E35,'【断面別】自動車交通量(C断面流入)'!E35,'【断面別】自動車交通量(D断面流入)'!E35)</f>
        <v>349</v>
      </c>
      <c r="F35" s="105">
        <f>SUM('【断面別】自動車交通量(A断面流入)'!F35,'【断面別】自動車交通量(B断面流入)'!F35,'【断面別】自動車交通量(C断面流入)'!F35,'【断面別】自動車交通量(D断面流入)'!F35)</f>
        <v>259</v>
      </c>
      <c r="G35" s="105">
        <f>SUM('【断面別】自動車交通量(A断面流入)'!G35,'【断面別】自動車交通量(B断面流入)'!G35,'【断面別】自動車交通量(C断面流入)'!G35,'【断面別】自動車交通量(D断面流入)'!G35)</f>
        <v>3</v>
      </c>
      <c r="H35" s="105">
        <f t="shared" si="10"/>
        <v>1216</v>
      </c>
      <c r="I35" s="105">
        <f t="shared" si="11"/>
        <v>262</v>
      </c>
      <c r="J35" s="105">
        <f t="shared" si="12"/>
        <v>1478</v>
      </c>
      <c r="K35" s="104">
        <f t="shared" si="3"/>
        <v>17.7</v>
      </c>
      <c r="L35" s="103">
        <f t="shared" si="4"/>
        <v>8.1999999999999993</v>
      </c>
    </row>
    <row r="36" spans="2:12" ht="14.45" customHeight="1">
      <c r="B36" s="108" t="s">
        <v>224</v>
      </c>
      <c r="C36" s="107"/>
      <c r="D36" s="106">
        <f>SUM('【断面別】自動車交通量(A断面流入)'!D36,'【断面別】自動車交通量(B断面流入)'!D36,'【断面別】自動車交通量(C断面流入)'!D36,'【断面別】自動車交通量(D断面流入)'!D36)</f>
        <v>969</v>
      </c>
      <c r="E36" s="105">
        <f>SUM('【断面別】自動車交通量(A断面流入)'!E36,'【断面別】自動車交通量(B断面流入)'!E36,'【断面別】自動車交通量(C断面流入)'!E36,'【断面別】自動車交通量(D断面流入)'!E36)</f>
        <v>339</v>
      </c>
      <c r="F36" s="105">
        <f>SUM('【断面別】自動車交通量(A断面流入)'!F36,'【断面別】自動車交通量(B断面流入)'!F36,'【断面別】自動車交通量(C断面流入)'!F36,'【断面別】自動車交通量(D断面流入)'!F36)</f>
        <v>241</v>
      </c>
      <c r="G36" s="105">
        <f>SUM('【断面別】自動車交通量(A断面流入)'!G36,'【断面別】自動車交通量(B断面流入)'!G36,'【断面別】自動車交通量(C断面流入)'!G36,'【断面別】自動車交通量(D断面流入)'!G36)</f>
        <v>5</v>
      </c>
      <c r="H36" s="105">
        <f t="shared" si="10"/>
        <v>1308</v>
      </c>
      <c r="I36" s="105">
        <f t="shared" si="11"/>
        <v>246</v>
      </c>
      <c r="J36" s="105">
        <f t="shared" si="12"/>
        <v>1554</v>
      </c>
      <c r="K36" s="104">
        <f t="shared" si="3"/>
        <v>15.8</v>
      </c>
      <c r="L36" s="103">
        <f t="shared" si="4"/>
        <v>8.6</v>
      </c>
    </row>
    <row r="37" spans="2:12" ht="14.45" customHeight="1">
      <c r="B37" s="108" t="s">
        <v>223</v>
      </c>
      <c r="C37" s="107"/>
      <c r="D37" s="106">
        <f>SUM('【断面別】自動車交通量(A断面流入)'!D37,'【断面別】自動車交通量(B断面流入)'!D37,'【断面別】自動車交通量(C断面流入)'!D37,'【断面別】自動車交通量(D断面流入)'!D37)</f>
        <v>972</v>
      </c>
      <c r="E37" s="105">
        <f>SUM('【断面別】自動車交通量(A断面流入)'!E37,'【断面別】自動車交通量(B断面流入)'!E37,'【断面別】自動車交通量(C断面流入)'!E37,'【断面別】自動車交通量(D断面流入)'!E37)</f>
        <v>354</v>
      </c>
      <c r="F37" s="105">
        <f>SUM('【断面別】自動車交通量(A断面流入)'!F37,'【断面別】自動車交通量(B断面流入)'!F37,'【断面別】自動車交通量(C断面流入)'!F37,'【断面別】自動車交通量(D断面流入)'!F37)</f>
        <v>185</v>
      </c>
      <c r="G37" s="105">
        <f>SUM('【断面別】自動車交通量(A断面流入)'!G37,'【断面別】自動車交通量(B断面流入)'!G37,'【断面別】自動車交通量(C断面流入)'!G37,'【断面別】自動車交通量(D断面流入)'!G37)</f>
        <v>3</v>
      </c>
      <c r="H37" s="105">
        <f t="shared" si="10"/>
        <v>1326</v>
      </c>
      <c r="I37" s="105">
        <f t="shared" si="11"/>
        <v>188</v>
      </c>
      <c r="J37" s="105">
        <f t="shared" si="12"/>
        <v>1514</v>
      </c>
      <c r="K37" s="104">
        <f t="shared" si="3"/>
        <v>12.4</v>
      </c>
      <c r="L37" s="103">
        <f t="shared" si="4"/>
        <v>8.4</v>
      </c>
    </row>
    <row r="38" spans="2:12" ht="14.45" customHeight="1">
      <c r="B38" s="102" t="s">
        <v>89</v>
      </c>
      <c r="C38" s="101"/>
      <c r="D38" s="100">
        <f>SUM('【断面別】自動車交通量(A断面流入)'!D38,'【断面別】自動車交通量(B断面流入)'!D38,'【断面別】自動車交通量(C断面流入)'!D38,'【断面別】自動車交通量(D断面流入)'!D38)</f>
        <v>127</v>
      </c>
      <c r="E38" s="99">
        <f>SUM('【断面別】自動車交通量(A断面流入)'!E38,'【断面別】自動車交通量(B断面流入)'!E38,'【断面別】自動車交通量(C断面流入)'!E38,'【断面別】自動車交通量(D断面流入)'!E38)</f>
        <v>76</v>
      </c>
      <c r="F38" s="99">
        <f>SUM('【断面別】自動車交通量(A断面流入)'!F38,'【断面別】自動車交通量(B断面流入)'!F38,'【断面別】自動車交通量(C断面流入)'!F38,'【断面別】自動車交通量(D断面流入)'!F38)</f>
        <v>27</v>
      </c>
      <c r="G38" s="99">
        <f>SUM('【断面別】自動車交通量(A断面流入)'!G38,'【断面別】自動車交通量(B断面流入)'!G38,'【断面別】自動車交通量(C断面流入)'!G38,'【断面別】自動車交通量(D断面流入)'!G38)</f>
        <v>0</v>
      </c>
      <c r="H38" s="99">
        <f t="shared" si="10"/>
        <v>203</v>
      </c>
      <c r="I38" s="99">
        <f t="shared" si="11"/>
        <v>27</v>
      </c>
      <c r="J38" s="99">
        <f t="shared" si="12"/>
        <v>230</v>
      </c>
      <c r="K38" s="98">
        <f t="shared" si="3"/>
        <v>11.7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SUM('【断面別】自動車交通量(A断面流入)'!D39,'【断面別】自動車交通量(B断面流入)'!D39,'【断面別】自動車交通量(C断面流入)'!D39,'【断面別】自動車交通量(D断面流入)'!D39)</f>
        <v>124</v>
      </c>
      <c r="E39" s="93">
        <f>SUM('【断面別】自動車交通量(A断面流入)'!E39,'【断面別】自動車交通量(B断面流入)'!E39,'【断面別】自動車交通量(C断面流入)'!E39,'【断面別】自動車交通量(D断面流入)'!E39)</f>
        <v>46</v>
      </c>
      <c r="F39" s="93">
        <f>SUM('【断面別】自動車交通量(A断面流入)'!F39,'【断面別】自動車交通量(B断面流入)'!F39,'【断面別】自動車交通量(C断面流入)'!F39,'【断面別】自動車交通量(D断面流入)'!F39)</f>
        <v>19</v>
      </c>
      <c r="G39" s="93">
        <f>SUM('【断面別】自動車交通量(A断面流入)'!G39,'【断面別】自動車交通量(B断面流入)'!G39,'【断面別】自動車交通量(C断面流入)'!G39,'【断面別】自動車交通量(D断面流入)'!G39)</f>
        <v>1</v>
      </c>
      <c r="H39" s="93">
        <f t="shared" si="10"/>
        <v>170</v>
      </c>
      <c r="I39" s="93">
        <f t="shared" si="11"/>
        <v>20</v>
      </c>
      <c r="J39" s="93">
        <f t="shared" si="12"/>
        <v>190</v>
      </c>
      <c r="K39" s="92">
        <f t="shared" si="3"/>
        <v>10.5</v>
      </c>
      <c r="L39" s="91">
        <f t="shared" si="4"/>
        <v>1.1000000000000001</v>
      </c>
    </row>
    <row r="40" spans="2:12" ht="14.45" customHeight="1">
      <c r="B40" s="96" t="s">
        <v>87</v>
      </c>
      <c r="C40" s="95"/>
      <c r="D40" s="94">
        <f>SUM('【断面別】自動車交通量(A断面流入)'!D40,'【断面別】自動車交通量(B断面流入)'!D40,'【断面別】自動車交通量(C断面流入)'!D40,'【断面別】自動車交通量(D断面流入)'!D40)</f>
        <v>175</v>
      </c>
      <c r="E40" s="93">
        <f>SUM('【断面別】自動車交通量(A断面流入)'!E40,'【断面別】自動車交通量(B断面流入)'!E40,'【断面別】自動車交通量(C断面流入)'!E40,'【断面別】自動車交通量(D断面流入)'!E40)</f>
        <v>78</v>
      </c>
      <c r="F40" s="93">
        <f>SUM('【断面別】自動車交通量(A断面流入)'!F40,'【断面別】自動車交通量(B断面流入)'!F40,'【断面別】自動車交通量(C断面流入)'!F40,'【断面別】自動車交通量(D断面流入)'!F40)</f>
        <v>16</v>
      </c>
      <c r="G40" s="93">
        <f>SUM('【断面別】自動車交通量(A断面流入)'!G40,'【断面別】自動車交通量(B断面流入)'!G40,'【断面別】自動車交通量(C断面流入)'!G40,'【断面別】自動車交通量(D断面流入)'!G40)</f>
        <v>0</v>
      </c>
      <c r="H40" s="93">
        <f t="shared" si="10"/>
        <v>253</v>
      </c>
      <c r="I40" s="93">
        <f t="shared" si="11"/>
        <v>16</v>
      </c>
      <c r="J40" s="93">
        <f t="shared" si="12"/>
        <v>269</v>
      </c>
      <c r="K40" s="92">
        <f t="shared" si="3"/>
        <v>5.9</v>
      </c>
      <c r="L40" s="91">
        <f t="shared" si="4"/>
        <v>1.5</v>
      </c>
    </row>
    <row r="41" spans="2:12" ht="14.45" customHeight="1">
      <c r="B41" s="96" t="s">
        <v>86</v>
      </c>
      <c r="C41" s="95"/>
      <c r="D41" s="94">
        <f>SUM('【断面別】自動車交通量(A断面流入)'!D41,'【断面別】自動車交通量(B断面流入)'!D41,'【断面別】自動車交通量(C断面流入)'!D41,'【断面別】自動車交通量(D断面流入)'!D41)</f>
        <v>163</v>
      </c>
      <c r="E41" s="93">
        <f>SUM('【断面別】自動車交通量(A断面流入)'!E41,'【断面別】自動車交通量(B断面流入)'!E41,'【断面別】自動車交通量(C断面流入)'!E41,'【断面別】自動車交通量(D断面流入)'!E41)</f>
        <v>56</v>
      </c>
      <c r="F41" s="93">
        <f>SUM('【断面別】自動車交通量(A断面流入)'!F41,'【断面別】自動車交通量(B断面流入)'!F41,'【断面別】自動車交通量(C断面流入)'!F41,'【断面別】自動車交通量(D断面流入)'!F41)</f>
        <v>22</v>
      </c>
      <c r="G41" s="93">
        <f>SUM('【断面別】自動車交通量(A断面流入)'!G41,'【断面別】自動車交通量(B断面流入)'!G41,'【断面別】自動車交通量(C断面流入)'!G41,'【断面別】自動車交通量(D断面流入)'!G41)</f>
        <v>1</v>
      </c>
      <c r="H41" s="93">
        <f t="shared" si="10"/>
        <v>219</v>
      </c>
      <c r="I41" s="93">
        <f t="shared" si="11"/>
        <v>23</v>
      </c>
      <c r="J41" s="93">
        <f t="shared" si="12"/>
        <v>242</v>
      </c>
      <c r="K41" s="92">
        <f t="shared" si="3"/>
        <v>9.5</v>
      </c>
      <c r="L41" s="91">
        <f t="shared" si="4"/>
        <v>1.3</v>
      </c>
    </row>
    <row r="42" spans="2:12" ht="14.45" customHeight="1">
      <c r="B42" s="96" t="s">
        <v>85</v>
      </c>
      <c r="C42" s="95"/>
      <c r="D42" s="94">
        <f>SUM('【断面別】自動車交通量(A断面流入)'!D42,'【断面別】自動車交通量(B断面流入)'!D42,'【断面別】自動車交通量(C断面流入)'!D42,'【断面別】自動車交通量(D断面流入)'!D42)</f>
        <v>152</v>
      </c>
      <c r="E42" s="93">
        <f>SUM('【断面別】自動車交通量(A断面流入)'!E42,'【断面別】自動車交通量(B断面流入)'!E42,'【断面別】自動車交通量(C断面流入)'!E42,'【断面別】自動車交通量(D断面流入)'!E42)</f>
        <v>51</v>
      </c>
      <c r="F42" s="93">
        <f>SUM('【断面別】自動車交通量(A断面流入)'!F42,'【断面別】自動車交通量(B断面流入)'!F42,'【断面別】自動車交通量(C断面流入)'!F42,'【断面別】自動車交通量(D断面流入)'!F42)</f>
        <v>17</v>
      </c>
      <c r="G42" s="93">
        <f>SUM('【断面別】自動車交通量(A断面流入)'!G42,'【断面別】自動車交通量(B断面流入)'!G42,'【断面別】自動車交通量(C断面流入)'!G42,'【断面別】自動車交通量(D断面流入)'!G42)</f>
        <v>1</v>
      </c>
      <c r="H42" s="93">
        <f t="shared" si="10"/>
        <v>203</v>
      </c>
      <c r="I42" s="93">
        <f t="shared" si="11"/>
        <v>18</v>
      </c>
      <c r="J42" s="93">
        <f t="shared" si="12"/>
        <v>221</v>
      </c>
      <c r="K42" s="92">
        <f t="shared" si="3"/>
        <v>8.1</v>
      </c>
      <c r="L42" s="91">
        <f t="shared" si="4"/>
        <v>1.2</v>
      </c>
    </row>
    <row r="43" spans="2:12" ht="14.45" customHeight="1">
      <c r="B43" s="90" t="s">
        <v>222</v>
      </c>
      <c r="C43" s="89"/>
      <c r="D43" s="88">
        <f>SUM('【断面別】自動車交通量(A断面流入)'!D43,'【断面別】自動車交通量(B断面流入)'!D43,'【断面別】自動車交通量(C断面流入)'!D43,'【断面別】自動車交通量(D断面流入)'!D43)</f>
        <v>189</v>
      </c>
      <c r="E43" s="87">
        <f>SUM('【断面別】自動車交通量(A断面流入)'!E43,'【断面別】自動車交通量(B断面流入)'!E43,'【断面別】自動車交通量(C断面流入)'!E43,'【断面別】自動車交通量(D断面流入)'!E43)</f>
        <v>61</v>
      </c>
      <c r="F43" s="87">
        <f>SUM('【断面別】自動車交通量(A断面流入)'!F43,'【断面別】自動車交通量(B断面流入)'!F43,'【断面別】自動車交通量(C断面流入)'!F43,'【断面別】自動車交通量(D断面流入)'!F43)</f>
        <v>17</v>
      </c>
      <c r="G43" s="87">
        <f>SUM('【断面別】自動車交通量(A断面流入)'!G43,'【断面別】自動車交通量(B断面流入)'!G43,'【断面別】自動車交通量(C断面流入)'!G43,'【断面別】自動車交通量(D断面流入)'!G43)</f>
        <v>2</v>
      </c>
      <c r="H43" s="87">
        <f t="shared" si="10"/>
        <v>250</v>
      </c>
      <c r="I43" s="87">
        <f t="shared" si="11"/>
        <v>19</v>
      </c>
      <c r="J43" s="87">
        <f t="shared" si="12"/>
        <v>269</v>
      </c>
      <c r="K43" s="86">
        <f t="shared" si="3"/>
        <v>7.1</v>
      </c>
      <c r="L43" s="85">
        <f t="shared" si="4"/>
        <v>1.5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930</v>
      </c>
      <c r="E44" s="81">
        <f t="shared" si="13"/>
        <v>368</v>
      </c>
      <c r="F44" s="81">
        <f t="shared" si="13"/>
        <v>118</v>
      </c>
      <c r="G44" s="81">
        <f t="shared" si="13"/>
        <v>5</v>
      </c>
      <c r="H44" s="81">
        <f t="shared" si="13"/>
        <v>1298</v>
      </c>
      <c r="I44" s="81">
        <f t="shared" si="13"/>
        <v>123</v>
      </c>
      <c r="J44" s="81">
        <f t="shared" si="13"/>
        <v>1421</v>
      </c>
      <c r="K44" s="80">
        <f t="shared" si="3"/>
        <v>8.6999999999999993</v>
      </c>
      <c r="L44" s="79">
        <f t="shared" si="4"/>
        <v>7.9</v>
      </c>
    </row>
    <row r="45" spans="2:12" ht="14.45" customHeight="1" thickTop="1">
      <c r="B45" s="102" t="s">
        <v>82</v>
      </c>
      <c r="C45" s="101"/>
      <c r="D45" s="100">
        <f>SUM('【断面別】自動車交通量(A断面流入)'!D45,'【断面別】自動車交通量(B断面流入)'!D45,'【断面別】自動車交通量(C断面流入)'!D45,'【断面別】自動車交通量(D断面流入)'!D45)</f>
        <v>193</v>
      </c>
      <c r="E45" s="99">
        <f>SUM('【断面別】自動車交通量(A断面流入)'!E45,'【断面別】自動車交通量(B断面流入)'!E45,'【断面別】自動車交通量(C断面流入)'!E45,'【断面別】自動車交通量(D断面流入)'!E45)</f>
        <v>45</v>
      </c>
      <c r="F45" s="99">
        <f>SUM('【断面別】自動車交通量(A断面流入)'!F45,'【断面別】自動車交通量(B断面流入)'!F45,'【断面別】自動車交通量(C断面流入)'!F45,'【断面別】自動車交通量(D断面流入)'!F45)</f>
        <v>30</v>
      </c>
      <c r="G45" s="99">
        <f>SUM('【断面別】自動車交通量(A断面流入)'!G45,'【断面別】自動車交通量(B断面流入)'!G45,'【断面別】自動車交通量(C断面流入)'!G45,'【断面別】自動車交通量(D断面流入)'!G45)</f>
        <v>1</v>
      </c>
      <c r="H45" s="99">
        <f t="shared" ref="H45:H50" si="14">SUM(D45:E45)</f>
        <v>238</v>
      </c>
      <c r="I45" s="99">
        <f t="shared" ref="I45:I50" si="15">SUM(F45:G45)</f>
        <v>31</v>
      </c>
      <c r="J45" s="99">
        <f t="shared" ref="J45:J50" si="16">SUM(H45:I45)</f>
        <v>269</v>
      </c>
      <c r="K45" s="98">
        <f t="shared" si="3"/>
        <v>11.5</v>
      </c>
      <c r="L45" s="97">
        <f t="shared" si="4"/>
        <v>1.5</v>
      </c>
    </row>
    <row r="46" spans="2:12" ht="14.45" customHeight="1">
      <c r="B46" s="96" t="s">
        <v>81</v>
      </c>
      <c r="C46" s="95"/>
      <c r="D46" s="94">
        <f>SUM('【断面別】自動車交通量(A断面流入)'!D46,'【断面別】自動車交通量(B断面流入)'!D46,'【断面別】自動車交通量(C断面流入)'!D46,'【断面別】自動車交通量(D断面流入)'!D46)</f>
        <v>197</v>
      </c>
      <c r="E46" s="93">
        <f>SUM('【断面別】自動車交通量(A断面流入)'!E46,'【断面別】自動車交通量(B断面流入)'!E46,'【断面別】自動車交通量(C断面流入)'!E46,'【断面別】自動車交通量(D断面流入)'!E46)</f>
        <v>50</v>
      </c>
      <c r="F46" s="93">
        <f>SUM('【断面別】自動車交通量(A断面流入)'!F46,'【断面別】自動車交通量(B断面流入)'!F46,'【断面別】自動車交通量(C断面流入)'!F46,'【断面別】自動車交通量(D断面流入)'!F46)</f>
        <v>8</v>
      </c>
      <c r="G46" s="93">
        <f>SUM('【断面別】自動車交通量(A断面流入)'!G46,'【断面別】自動車交通量(B断面流入)'!G46,'【断面別】自動車交通量(C断面流入)'!G46,'【断面別】自動車交通量(D断面流入)'!G46)</f>
        <v>0</v>
      </c>
      <c r="H46" s="93">
        <f t="shared" si="14"/>
        <v>247</v>
      </c>
      <c r="I46" s="93">
        <f t="shared" si="15"/>
        <v>8</v>
      </c>
      <c r="J46" s="93">
        <f t="shared" si="16"/>
        <v>255</v>
      </c>
      <c r="K46" s="92">
        <f t="shared" si="3"/>
        <v>3.1</v>
      </c>
      <c r="L46" s="91">
        <f t="shared" si="4"/>
        <v>1.4</v>
      </c>
    </row>
    <row r="47" spans="2:12" ht="14.45" customHeight="1">
      <c r="B47" s="96" t="s">
        <v>80</v>
      </c>
      <c r="C47" s="95"/>
      <c r="D47" s="94">
        <f>SUM('【断面別】自動車交通量(A断面流入)'!D47,'【断面別】自動車交通量(B断面流入)'!D47,'【断面別】自動車交通量(C断面流入)'!D47,'【断面別】自動車交通量(D断面流入)'!D47)</f>
        <v>191</v>
      </c>
      <c r="E47" s="93">
        <f>SUM('【断面別】自動車交通量(A断面流入)'!E47,'【断面別】自動車交通量(B断面流入)'!E47,'【断面別】自動車交通量(C断面流入)'!E47,'【断面別】自動車交通量(D断面流入)'!E47)</f>
        <v>45</v>
      </c>
      <c r="F47" s="93">
        <f>SUM('【断面別】自動車交通量(A断面流入)'!F47,'【断面別】自動車交通量(B断面流入)'!F47,'【断面別】自動車交通量(C断面流入)'!F47,'【断面別】自動車交通量(D断面流入)'!F47)</f>
        <v>11</v>
      </c>
      <c r="G47" s="93">
        <f>SUM('【断面別】自動車交通量(A断面流入)'!G47,'【断面別】自動車交通量(B断面流入)'!G47,'【断面別】自動車交通量(C断面流入)'!G47,'【断面別】自動車交通量(D断面流入)'!G47)</f>
        <v>0</v>
      </c>
      <c r="H47" s="93">
        <f t="shared" si="14"/>
        <v>236</v>
      </c>
      <c r="I47" s="93">
        <f t="shared" si="15"/>
        <v>11</v>
      </c>
      <c r="J47" s="93">
        <f t="shared" si="16"/>
        <v>247</v>
      </c>
      <c r="K47" s="92">
        <f t="shared" si="3"/>
        <v>4.5</v>
      </c>
      <c r="L47" s="91">
        <f t="shared" si="4"/>
        <v>1.4</v>
      </c>
    </row>
    <row r="48" spans="2:12" ht="14.45" customHeight="1">
      <c r="B48" s="96" t="s">
        <v>79</v>
      </c>
      <c r="C48" s="95"/>
      <c r="D48" s="94">
        <f>SUM('【断面別】自動車交通量(A断面流入)'!D48,'【断面別】自動車交通量(B断面流入)'!D48,'【断面別】自動車交通量(C断面流入)'!D48,'【断面別】自動車交通量(D断面流入)'!D48)</f>
        <v>163</v>
      </c>
      <c r="E48" s="93">
        <f>SUM('【断面別】自動車交通量(A断面流入)'!E48,'【断面別】自動車交通量(B断面流入)'!E48,'【断面別】自動車交通量(C断面流入)'!E48,'【断面別】自動車交通量(D断面流入)'!E48)</f>
        <v>45</v>
      </c>
      <c r="F48" s="93">
        <f>SUM('【断面別】自動車交通量(A断面流入)'!F48,'【断面別】自動車交通量(B断面流入)'!F48,'【断面別】自動車交通量(C断面流入)'!F48,'【断面別】自動車交通量(D断面流入)'!F48)</f>
        <v>23</v>
      </c>
      <c r="G48" s="93">
        <f>SUM('【断面別】自動車交通量(A断面流入)'!G48,'【断面別】自動車交通量(B断面流入)'!G48,'【断面別】自動車交通量(C断面流入)'!G48,'【断面別】自動車交通量(D断面流入)'!G48)</f>
        <v>1</v>
      </c>
      <c r="H48" s="93">
        <f t="shared" si="14"/>
        <v>208</v>
      </c>
      <c r="I48" s="93">
        <f t="shared" si="15"/>
        <v>24</v>
      </c>
      <c r="J48" s="93">
        <f t="shared" si="16"/>
        <v>232</v>
      </c>
      <c r="K48" s="92">
        <f t="shared" si="3"/>
        <v>10.3</v>
      </c>
      <c r="L48" s="91">
        <f t="shared" si="4"/>
        <v>1.3</v>
      </c>
    </row>
    <row r="49" spans="2:12" ht="14.45" customHeight="1">
      <c r="B49" s="96" t="s">
        <v>78</v>
      </c>
      <c r="C49" s="95"/>
      <c r="D49" s="94">
        <f>SUM('【断面別】自動車交通量(A断面流入)'!D49,'【断面別】自動車交通量(B断面流入)'!D49,'【断面別】自動車交通量(C断面流入)'!D49,'【断面別】自動車交通量(D断面流入)'!D49)</f>
        <v>194</v>
      </c>
      <c r="E49" s="93">
        <f>SUM('【断面別】自動車交通量(A断面流入)'!E49,'【断面別】自動車交通量(B断面流入)'!E49,'【断面別】自動車交通量(C断面流入)'!E49,'【断面別】自動車交通量(D断面流入)'!E49)</f>
        <v>43</v>
      </c>
      <c r="F49" s="93">
        <f>SUM('【断面別】自動車交通量(A断面流入)'!F49,'【断面別】自動車交通量(B断面流入)'!F49,'【断面別】自動車交通量(C断面流入)'!F49,'【断面別】自動車交通量(D断面流入)'!F49)</f>
        <v>17</v>
      </c>
      <c r="G49" s="93">
        <f>SUM('【断面別】自動車交通量(A断面流入)'!G49,'【断面別】自動車交通量(B断面流入)'!G49,'【断面別】自動車交通量(C断面流入)'!G49,'【断面別】自動車交通量(D断面流入)'!G49)</f>
        <v>2</v>
      </c>
      <c r="H49" s="93">
        <f t="shared" si="14"/>
        <v>237</v>
      </c>
      <c r="I49" s="93">
        <f t="shared" si="15"/>
        <v>19</v>
      </c>
      <c r="J49" s="93">
        <f t="shared" si="16"/>
        <v>256</v>
      </c>
      <c r="K49" s="92">
        <f t="shared" si="3"/>
        <v>7.4</v>
      </c>
      <c r="L49" s="91">
        <f t="shared" si="4"/>
        <v>1.4</v>
      </c>
    </row>
    <row r="50" spans="2:12" ht="14.45" customHeight="1">
      <c r="B50" s="90" t="s">
        <v>221</v>
      </c>
      <c r="C50" s="89"/>
      <c r="D50" s="88">
        <f>SUM('【断面別】自動車交通量(A断面流入)'!D50,'【断面別】自動車交通量(B断面流入)'!D50,'【断面別】自動車交通量(C断面流入)'!D50,'【断面別】自動車交通量(D断面流入)'!D50)</f>
        <v>184</v>
      </c>
      <c r="E50" s="87">
        <f>SUM('【断面別】自動車交通量(A断面流入)'!E50,'【断面別】自動車交通量(B断面流入)'!E50,'【断面別】自動車交通量(C断面流入)'!E50,'【断面別】自動車交通量(D断面流入)'!E50)</f>
        <v>27</v>
      </c>
      <c r="F50" s="87">
        <f>SUM('【断面別】自動車交通量(A断面流入)'!F50,'【断面別】自動車交通量(B断面流入)'!F50,'【断面別】自動車交通量(C断面流入)'!F50,'【断面別】自動車交通量(D断面流入)'!F50)</f>
        <v>21</v>
      </c>
      <c r="G50" s="87">
        <f>SUM('【断面別】自動車交通量(A断面流入)'!G50,'【断面別】自動車交通量(B断面流入)'!G50,'【断面別】自動車交通量(C断面流入)'!G50,'【断面別】自動車交通量(D断面流入)'!G50)</f>
        <v>1</v>
      </c>
      <c r="H50" s="87">
        <f t="shared" si="14"/>
        <v>211</v>
      </c>
      <c r="I50" s="87">
        <f t="shared" si="15"/>
        <v>22</v>
      </c>
      <c r="J50" s="87">
        <f t="shared" si="16"/>
        <v>233</v>
      </c>
      <c r="K50" s="86">
        <f t="shared" si="3"/>
        <v>9.4</v>
      </c>
      <c r="L50" s="85">
        <f t="shared" si="4"/>
        <v>1.3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1122</v>
      </c>
      <c r="E51" s="81">
        <f t="shared" si="17"/>
        <v>255</v>
      </c>
      <c r="F51" s="81">
        <f t="shared" si="17"/>
        <v>110</v>
      </c>
      <c r="G51" s="81">
        <f t="shared" si="17"/>
        <v>5</v>
      </c>
      <c r="H51" s="81">
        <f t="shared" si="17"/>
        <v>1377</v>
      </c>
      <c r="I51" s="81">
        <f t="shared" si="17"/>
        <v>115</v>
      </c>
      <c r="J51" s="81">
        <f t="shared" si="17"/>
        <v>1492</v>
      </c>
      <c r="K51" s="80">
        <f t="shared" si="3"/>
        <v>7.7</v>
      </c>
      <c r="L51" s="79">
        <f t="shared" si="4"/>
        <v>8.3000000000000007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11265</v>
      </c>
      <c r="E52" s="75">
        <f t="shared" si="18"/>
        <v>3889</v>
      </c>
      <c r="F52" s="75">
        <f t="shared" si="18"/>
        <v>2766</v>
      </c>
      <c r="G52" s="75">
        <f t="shared" si="18"/>
        <v>48</v>
      </c>
      <c r="H52" s="75">
        <f t="shared" si="18"/>
        <v>15154</v>
      </c>
      <c r="I52" s="75">
        <f t="shared" si="18"/>
        <v>2814</v>
      </c>
      <c r="J52" s="75">
        <f t="shared" si="18"/>
        <v>17968</v>
      </c>
      <c r="K52" s="74">
        <f t="shared" si="3"/>
        <v>15.7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zoomScaleNormal="100" zoomScaleSheetLayoutView="100" workbookViewId="0">
      <selection activeCell="O19" sqref="O19"/>
    </sheetView>
  </sheetViews>
  <sheetFormatPr defaultColWidth="8.875" defaultRowHeight="11.25"/>
  <cols>
    <col min="1" max="1" width="2.25" style="63" customWidth="1"/>
    <col min="2" max="3" width="5.125" style="63" customWidth="1"/>
    <col min="4" max="9" width="11.25" style="63" customWidth="1"/>
    <col min="10" max="16384" width="8.875" style="63"/>
  </cols>
  <sheetData>
    <row r="2" spans="2:9" ht="14.25">
      <c r="B2" s="65" t="s">
        <v>75</v>
      </c>
    </row>
    <row r="3" spans="2:9" ht="9" customHeight="1"/>
    <row r="4" spans="2:9">
      <c r="B4" s="63" t="s">
        <v>74</v>
      </c>
      <c r="D4" s="63" t="s">
        <v>73</v>
      </c>
    </row>
    <row r="5" spans="2:9" ht="9" customHeight="1"/>
    <row r="6" spans="2:9">
      <c r="B6" s="63" t="s">
        <v>72</v>
      </c>
      <c r="D6" s="63" t="s">
        <v>71</v>
      </c>
      <c r="G6" s="63" t="s">
        <v>70</v>
      </c>
      <c r="H6" s="63" t="s">
        <v>69</v>
      </c>
    </row>
    <row r="7" spans="2:9" ht="9" customHeight="1"/>
    <row r="8" spans="2:9">
      <c r="B8" s="63" t="s">
        <v>68</v>
      </c>
      <c r="I8" s="64" t="s">
        <v>67</v>
      </c>
    </row>
    <row r="9" spans="2:9" s="342" customFormat="1" ht="18.75" customHeight="1">
      <c r="B9" s="339"/>
      <c r="C9" s="340"/>
      <c r="D9" s="341"/>
      <c r="E9" s="381" t="s">
        <v>66</v>
      </c>
      <c r="F9" s="382"/>
      <c r="G9" s="382"/>
      <c r="H9" s="382"/>
      <c r="I9" s="383"/>
    </row>
    <row r="10" spans="2:9" s="342" customFormat="1" ht="18.75" customHeight="1">
      <c r="B10" s="343"/>
      <c r="C10" s="344"/>
      <c r="D10" s="345" t="s">
        <v>65</v>
      </c>
      <c r="E10" s="346" t="s">
        <v>63</v>
      </c>
      <c r="F10" s="346" t="s">
        <v>62</v>
      </c>
      <c r="G10" s="346" t="s">
        <v>61</v>
      </c>
      <c r="H10" s="346" t="s">
        <v>60</v>
      </c>
      <c r="I10" s="347" t="s">
        <v>55</v>
      </c>
    </row>
    <row r="11" spans="2:9" s="342" customFormat="1" ht="18.75" customHeight="1">
      <c r="B11" s="384" t="s">
        <v>64</v>
      </c>
      <c r="C11" s="387" t="s">
        <v>63</v>
      </c>
      <c r="D11" s="348" t="s">
        <v>59</v>
      </c>
      <c r="E11" s="349">
        <v>1</v>
      </c>
      <c r="F11" s="350">
        <v>75</v>
      </c>
      <c r="G11" s="350">
        <v>6361</v>
      </c>
      <c r="H11" s="350">
        <v>42</v>
      </c>
      <c r="I11" s="351">
        <f>SUM(E11:H11)</f>
        <v>6479</v>
      </c>
    </row>
    <row r="12" spans="2:9" s="342" customFormat="1" ht="18.75" customHeight="1">
      <c r="B12" s="385"/>
      <c r="C12" s="388"/>
      <c r="D12" s="352" t="s">
        <v>58</v>
      </c>
      <c r="E12" s="353">
        <v>1</v>
      </c>
      <c r="F12" s="354">
        <v>38</v>
      </c>
      <c r="G12" s="354">
        <v>2105</v>
      </c>
      <c r="H12" s="354">
        <v>9</v>
      </c>
      <c r="I12" s="355">
        <f>SUM(E12:H12)</f>
        <v>2153</v>
      </c>
    </row>
    <row r="13" spans="2:9" s="342" customFormat="1" ht="18.75" customHeight="1">
      <c r="B13" s="385"/>
      <c r="C13" s="388"/>
      <c r="D13" s="352" t="s">
        <v>57</v>
      </c>
      <c r="E13" s="353">
        <v>0</v>
      </c>
      <c r="F13" s="354">
        <v>7</v>
      </c>
      <c r="G13" s="354">
        <v>1430</v>
      </c>
      <c r="H13" s="354">
        <v>2</v>
      </c>
      <c r="I13" s="355">
        <f>SUM(E13:H13)</f>
        <v>1439</v>
      </c>
    </row>
    <row r="14" spans="2:9" s="342" customFormat="1" ht="18.75" customHeight="1">
      <c r="B14" s="385"/>
      <c r="C14" s="388"/>
      <c r="D14" s="356" t="s">
        <v>56</v>
      </c>
      <c r="E14" s="357">
        <v>0</v>
      </c>
      <c r="F14" s="358">
        <v>0</v>
      </c>
      <c r="G14" s="358">
        <v>25</v>
      </c>
      <c r="H14" s="358">
        <v>0</v>
      </c>
      <c r="I14" s="359">
        <f>SUM(E14:H14)</f>
        <v>25</v>
      </c>
    </row>
    <row r="15" spans="2:9" s="342" customFormat="1" ht="18.75" customHeight="1" thickBot="1">
      <c r="B15" s="385"/>
      <c r="C15" s="389"/>
      <c r="D15" s="360" t="s">
        <v>55</v>
      </c>
      <c r="E15" s="361">
        <f>SUM(E11:E14)</f>
        <v>2</v>
      </c>
      <c r="F15" s="362">
        <f>SUM(F11:F14)</f>
        <v>120</v>
      </c>
      <c r="G15" s="362">
        <f>SUM(G11:G14)</f>
        <v>9921</v>
      </c>
      <c r="H15" s="362">
        <f>SUM(H11:H14)</f>
        <v>53</v>
      </c>
      <c r="I15" s="363">
        <f>SUM(I11:I14)</f>
        <v>10096</v>
      </c>
    </row>
    <row r="16" spans="2:9" s="342" customFormat="1" ht="18.75" customHeight="1" thickTop="1">
      <c r="B16" s="385"/>
      <c r="C16" s="387" t="s">
        <v>62</v>
      </c>
      <c r="D16" s="348" t="s">
        <v>59</v>
      </c>
      <c r="E16" s="350">
        <v>204</v>
      </c>
      <c r="F16" s="364"/>
      <c r="G16" s="350">
        <v>25</v>
      </c>
      <c r="H16" s="350">
        <v>20</v>
      </c>
      <c r="I16" s="351">
        <f>SUM(E16:H16)</f>
        <v>249</v>
      </c>
    </row>
    <row r="17" spans="2:9" s="342" customFormat="1" ht="18.75" customHeight="1">
      <c r="B17" s="385"/>
      <c r="C17" s="388"/>
      <c r="D17" s="352" t="s">
        <v>58</v>
      </c>
      <c r="E17" s="354">
        <v>62</v>
      </c>
      <c r="F17" s="365"/>
      <c r="G17" s="354">
        <v>6</v>
      </c>
      <c r="H17" s="354">
        <v>9</v>
      </c>
      <c r="I17" s="355">
        <f>SUM(E17:H17)</f>
        <v>77</v>
      </c>
    </row>
    <row r="18" spans="2:9" s="342" customFormat="1" ht="18.75" customHeight="1">
      <c r="B18" s="385"/>
      <c r="C18" s="388"/>
      <c r="D18" s="352" t="s">
        <v>57</v>
      </c>
      <c r="E18" s="354">
        <v>12</v>
      </c>
      <c r="F18" s="365"/>
      <c r="G18" s="354">
        <v>4</v>
      </c>
      <c r="H18" s="354">
        <v>1</v>
      </c>
      <c r="I18" s="355">
        <f>SUM(E18:H18)</f>
        <v>17</v>
      </c>
    </row>
    <row r="19" spans="2:9" s="342" customFormat="1" ht="18.75" customHeight="1">
      <c r="B19" s="385"/>
      <c r="C19" s="388"/>
      <c r="D19" s="356" t="s">
        <v>56</v>
      </c>
      <c r="E19" s="358">
        <v>0</v>
      </c>
      <c r="F19" s="366"/>
      <c r="G19" s="358">
        <v>0</v>
      </c>
      <c r="H19" s="358">
        <v>0</v>
      </c>
      <c r="I19" s="359">
        <f>SUM(E19:H19)</f>
        <v>0</v>
      </c>
    </row>
    <row r="20" spans="2:9" s="342" customFormat="1" ht="18.75" customHeight="1" thickBot="1">
      <c r="B20" s="385"/>
      <c r="C20" s="389"/>
      <c r="D20" s="360" t="s">
        <v>55</v>
      </c>
      <c r="E20" s="362">
        <f>SUM(E16:E19)</f>
        <v>278</v>
      </c>
      <c r="F20" s="367"/>
      <c r="G20" s="362">
        <f>SUM(G16:G19)</f>
        <v>35</v>
      </c>
      <c r="H20" s="362">
        <f>SUM(H16:H19)</f>
        <v>30</v>
      </c>
      <c r="I20" s="363">
        <f>SUM(I16:I19)</f>
        <v>343</v>
      </c>
    </row>
    <row r="21" spans="2:9" s="342" customFormat="1" ht="18.75" customHeight="1" thickTop="1">
      <c r="B21" s="385"/>
      <c r="C21" s="387" t="s">
        <v>61</v>
      </c>
      <c r="D21" s="348" t="s">
        <v>59</v>
      </c>
      <c r="E21" s="350">
        <v>4290</v>
      </c>
      <c r="F21" s="350">
        <v>60</v>
      </c>
      <c r="G21" s="349">
        <v>10</v>
      </c>
      <c r="H21" s="350">
        <v>34</v>
      </c>
      <c r="I21" s="351">
        <f>SUM(E21:H21)</f>
        <v>4394</v>
      </c>
    </row>
    <row r="22" spans="2:9" s="342" customFormat="1" ht="18.75" customHeight="1">
      <c r="B22" s="385"/>
      <c r="C22" s="388"/>
      <c r="D22" s="352" t="s">
        <v>58</v>
      </c>
      <c r="E22" s="354">
        <v>1583</v>
      </c>
      <c r="F22" s="354">
        <v>28</v>
      </c>
      <c r="G22" s="353">
        <v>4</v>
      </c>
      <c r="H22" s="354">
        <v>9</v>
      </c>
      <c r="I22" s="355">
        <f>SUM(E22:H22)</f>
        <v>1624</v>
      </c>
    </row>
    <row r="23" spans="2:9" s="342" customFormat="1" ht="18.75" customHeight="1">
      <c r="B23" s="385"/>
      <c r="C23" s="388"/>
      <c r="D23" s="352" t="s">
        <v>57</v>
      </c>
      <c r="E23" s="354">
        <v>1307</v>
      </c>
      <c r="F23" s="354">
        <v>1</v>
      </c>
      <c r="G23" s="353">
        <v>0</v>
      </c>
      <c r="H23" s="354">
        <v>1</v>
      </c>
      <c r="I23" s="355">
        <f>SUM(E23:H23)</f>
        <v>1309</v>
      </c>
    </row>
    <row r="24" spans="2:9" s="342" customFormat="1" ht="18.75" customHeight="1">
      <c r="B24" s="385"/>
      <c r="C24" s="388"/>
      <c r="D24" s="356" t="s">
        <v>56</v>
      </c>
      <c r="E24" s="358">
        <v>23</v>
      </c>
      <c r="F24" s="358">
        <v>0</v>
      </c>
      <c r="G24" s="357">
        <v>0</v>
      </c>
      <c r="H24" s="358">
        <v>0</v>
      </c>
      <c r="I24" s="359">
        <f>SUM(E24:H24)</f>
        <v>23</v>
      </c>
    </row>
    <row r="25" spans="2:9" s="342" customFormat="1" ht="18.75" customHeight="1" thickBot="1">
      <c r="B25" s="385"/>
      <c r="C25" s="389"/>
      <c r="D25" s="360" t="s">
        <v>55</v>
      </c>
      <c r="E25" s="362">
        <f>SUM(E21:E24)</f>
        <v>7203</v>
      </c>
      <c r="F25" s="362">
        <f>SUM(F21:F24)</f>
        <v>89</v>
      </c>
      <c r="G25" s="361">
        <f>SUM(G21:G24)</f>
        <v>14</v>
      </c>
      <c r="H25" s="362">
        <f>SUM(H21:H24)</f>
        <v>44</v>
      </c>
      <c r="I25" s="363">
        <f>SUM(I21:I24)</f>
        <v>7350</v>
      </c>
    </row>
    <row r="26" spans="2:9" s="342" customFormat="1" ht="18.75" customHeight="1" thickTop="1">
      <c r="B26" s="385"/>
      <c r="C26" s="387" t="s">
        <v>60</v>
      </c>
      <c r="D26" s="348" t="s">
        <v>59</v>
      </c>
      <c r="E26" s="350">
        <v>34</v>
      </c>
      <c r="F26" s="350">
        <v>21</v>
      </c>
      <c r="G26" s="350">
        <v>88</v>
      </c>
      <c r="H26" s="364"/>
      <c r="I26" s="351">
        <f>SUM(E26:H26)</f>
        <v>143</v>
      </c>
    </row>
    <row r="27" spans="2:9" s="342" customFormat="1" ht="18.75" customHeight="1">
      <c r="B27" s="385"/>
      <c r="C27" s="388"/>
      <c r="D27" s="352" t="s">
        <v>58</v>
      </c>
      <c r="E27" s="354">
        <v>11</v>
      </c>
      <c r="F27" s="354">
        <v>9</v>
      </c>
      <c r="G27" s="354">
        <v>15</v>
      </c>
      <c r="H27" s="365"/>
      <c r="I27" s="355">
        <f>SUM(E27:H27)</f>
        <v>35</v>
      </c>
    </row>
    <row r="28" spans="2:9" s="342" customFormat="1" ht="18.75" customHeight="1">
      <c r="B28" s="385"/>
      <c r="C28" s="388"/>
      <c r="D28" s="352" t="s">
        <v>57</v>
      </c>
      <c r="E28" s="354">
        <v>1</v>
      </c>
      <c r="F28" s="354">
        <v>0</v>
      </c>
      <c r="G28" s="354">
        <v>0</v>
      </c>
      <c r="H28" s="365"/>
      <c r="I28" s="355">
        <f>SUM(E28:H28)</f>
        <v>1</v>
      </c>
    </row>
    <row r="29" spans="2:9" s="342" customFormat="1" ht="18.75" customHeight="1">
      <c r="B29" s="385"/>
      <c r="C29" s="388"/>
      <c r="D29" s="356" t="s">
        <v>56</v>
      </c>
      <c r="E29" s="358">
        <v>0</v>
      </c>
      <c r="F29" s="358">
        <v>0</v>
      </c>
      <c r="G29" s="358">
        <v>0</v>
      </c>
      <c r="H29" s="366"/>
      <c r="I29" s="359">
        <f>SUM(E29:H29)</f>
        <v>0</v>
      </c>
    </row>
    <row r="30" spans="2:9" s="342" customFormat="1" ht="18.75" customHeight="1" thickBot="1">
      <c r="B30" s="385"/>
      <c r="C30" s="389"/>
      <c r="D30" s="368" t="s">
        <v>55</v>
      </c>
      <c r="E30" s="362">
        <f>SUM(E26:E29)</f>
        <v>46</v>
      </c>
      <c r="F30" s="362">
        <f>SUM(F26:F29)</f>
        <v>30</v>
      </c>
      <c r="G30" s="362">
        <f>SUM(G26:G29)</f>
        <v>103</v>
      </c>
      <c r="H30" s="367"/>
      <c r="I30" s="363">
        <f>SUM(I26:I29)</f>
        <v>179</v>
      </c>
    </row>
    <row r="31" spans="2:9" s="342" customFormat="1" ht="18.75" customHeight="1" thickTop="1">
      <c r="B31" s="385"/>
      <c r="C31" s="388" t="s">
        <v>55</v>
      </c>
      <c r="D31" s="369" t="s">
        <v>59</v>
      </c>
      <c r="E31" s="370">
        <f t="shared" ref="E31:H34" si="0">SUM(E11,E16,E21,E26)</f>
        <v>4529</v>
      </c>
      <c r="F31" s="370">
        <f t="shared" si="0"/>
        <v>156</v>
      </c>
      <c r="G31" s="370">
        <f t="shared" si="0"/>
        <v>6484</v>
      </c>
      <c r="H31" s="370">
        <f t="shared" si="0"/>
        <v>96</v>
      </c>
      <c r="I31" s="371">
        <f>SUM(E31:H31)</f>
        <v>11265</v>
      </c>
    </row>
    <row r="32" spans="2:9" s="342" customFormat="1" ht="18.75" customHeight="1">
      <c r="B32" s="385"/>
      <c r="C32" s="388"/>
      <c r="D32" s="352" t="s">
        <v>58</v>
      </c>
      <c r="E32" s="372">
        <f t="shared" si="0"/>
        <v>1657</v>
      </c>
      <c r="F32" s="372">
        <f t="shared" si="0"/>
        <v>75</v>
      </c>
      <c r="G32" s="372">
        <f t="shared" si="0"/>
        <v>2130</v>
      </c>
      <c r="H32" s="372">
        <f t="shared" si="0"/>
        <v>27</v>
      </c>
      <c r="I32" s="355">
        <f>SUM(E32:H32)</f>
        <v>3889</v>
      </c>
    </row>
    <row r="33" spans="2:9" s="342" customFormat="1" ht="18.75" customHeight="1">
      <c r="B33" s="385"/>
      <c r="C33" s="388"/>
      <c r="D33" s="352" t="s">
        <v>57</v>
      </c>
      <c r="E33" s="372">
        <f t="shared" si="0"/>
        <v>1320</v>
      </c>
      <c r="F33" s="372">
        <f t="shared" si="0"/>
        <v>8</v>
      </c>
      <c r="G33" s="372">
        <f t="shared" si="0"/>
        <v>1434</v>
      </c>
      <c r="H33" s="372">
        <f t="shared" si="0"/>
        <v>4</v>
      </c>
      <c r="I33" s="355">
        <f>SUM(E33:H33)</f>
        <v>2766</v>
      </c>
    </row>
    <row r="34" spans="2:9" s="342" customFormat="1" ht="18.75" customHeight="1">
      <c r="B34" s="385"/>
      <c r="C34" s="388"/>
      <c r="D34" s="356" t="s">
        <v>56</v>
      </c>
      <c r="E34" s="373">
        <f t="shared" si="0"/>
        <v>23</v>
      </c>
      <c r="F34" s="373">
        <f t="shared" si="0"/>
        <v>0</v>
      </c>
      <c r="G34" s="373">
        <f t="shared" si="0"/>
        <v>25</v>
      </c>
      <c r="H34" s="373">
        <f t="shared" si="0"/>
        <v>0</v>
      </c>
      <c r="I34" s="359">
        <f>SUM(E34:H34)</f>
        <v>48</v>
      </c>
    </row>
    <row r="35" spans="2:9" s="342" customFormat="1" ht="18.75" customHeight="1">
      <c r="B35" s="386"/>
      <c r="C35" s="390"/>
      <c r="D35" s="374" t="s">
        <v>55</v>
      </c>
      <c r="E35" s="375">
        <f>SUM(E31:E34)</f>
        <v>7529</v>
      </c>
      <c r="F35" s="375">
        <f>SUM(F31:F34)</f>
        <v>239</v>
      </c>
      <c r="G35" s="375">
        <f>SUM(G31:G34)</f>
        <v>10073</v>
      </c>
      <c r="H35" s="375">
        <f>SUM(H31:H34)</f>
        <v>127</v>
      </c>
      <c r="I35" s="376">
        <f>SUM(I31:I34)</f>
        <v>17968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view="pageBreakPreview" zoomScaleNormal="100" zoomScaleSheetLayoutView="100" workbookViewId="0">
      <selection activeCell="O19" sqref="O19"/>
    </sheetView>
  </sheetViews>
  <sheetFormatPr defaultColWidth="8.875" defaultRowHeight="11.2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>
      <c r="B2" s="65" t="s">
        <v>75</v>
      </c>
    </row>
    <row r="3" spans="2:12" ht="9" customHeight="1"/>
    <row r="4" spans="2:12">
      <c r="B4" s="63" t="s">
        <v>74</v>
      </c>
      <c r="D4" s="63" t="s">
        <v>73</v>
      </c>
    </row>
    <row r="5" spans="2:12" ht="9" customHeight="1"/>
    <row r="6" spans="2:12">
      <c r="B6" s="63" t="s">
        <v>72</v>
      </c>
      <c r="D6" s="63" t="s">
        <v>71</v>
      </c>
      <c r="G6" s="63" t="s">
        <v>70</v>
      </c>
      <c r="H6" s="63" t="s">
        <v>69</v>
      </c>
    </row>
    <row r="7" spans="2:12" ht="9" customHeight="1"/>
    <row r="8" spans="2:12">
      <c r="B8" s="63" t="s">
        <v>54</v>
      </c>
    </row>
    <row r="9" spans="2:12" ht="31.15" customHeight="1">
      <c r="B9" s="330"/>
      <c r="C9" s="331"/>
      <c r="D9" s="331"/>
      <c r="E9" s="331"/>
      <c r="F9" s="331"/>
      <c r="G9" s="331"/>
      <c r="H9" s="331"/>
      <c r="I9" s="331"/>
      <c r="J9" s="331"/>
      <c r="K9" s="331"/>
      <c r="L9" s="332"/>
    </row>
    <row r="10" spans="2:12" ht="31.15" customHeight="1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5"/>
    </row>
    <row r="11" spans="2:12" ht="31.15" customHeight="1">
      <c r="B11" s="333"/>
      <c r="C11" s="334"/>
      <c r="D11" s="334"/>
      <c r="E11" s="334"/>
      <c r="F11" s="334"/>
      <c r="G11" s="334"/>
      <c r="H11" s="334"/>
      <c r="I11" s="334"/>
      <c r="J11" s="334"/>
      <c r="K11" s="334"/>
      <c r="L11" s="335"/>
    </row>
    <row r="12" spans="2:12" ht="31.15" customHeight="1">
      <c r="B12" s="333"/>
      <c r="C12" s="334"/>
      <c r="D12" s="334"/>
      <c r="E12" s="334"/>
      <c r="F12" s="334"/>
      <c r="G12" s="334"/>
      <c r="H12" s="334"/>
      <c r="I12" s="334"/>
      <c r="J12" s="334"/>
      <c r="K12" s="334"/>
      <c r="L12" s="335"/>
    </row>
    <row r="13" spans="2:12" ht="31.15" customHeight="1">
      <c r="B13" s="333"/>
      <c r="C13" s="334"/>
      <c r="D13" s="334"/>
      <c r="E13" s="334"/>
      <c r="F13" s="334"/>
      <c r="G13" s="334"/>
      <c r="H13" s="334"/>
      <c r="I13" s="334"/>
      <c r="J13" s="334"/>
      <c r="K13" s="334"/>
      <c r="L13" s="335"/>
    </row>
    <row r="14" spans="2:12" ht="31.1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4"/>
      <c r="L14" s="335"/>
    </row>
    <row r="15" spans="2:12" ht="31.15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5"/>
    </row>
    <row r="16" spans="2:12" ht="31.15" customHeight="1">
      <c r="B16" s="333"/>
      <c r="C16" s="334"/>
      <c r="D16" s="334"/>
      <c r="E16" s="334"/>
      <c r="F16" s="334"/>
      <c r="G16" s="334"/>
      <c r="H16" s="334"/>
      <c r="I16" s="334"/>
      <c r="J16" s="334"/>
      <c r="K16" s="334"/>
      <c r="L16" s="335"/>
    </row>
    <row r="17" spans="2:12" ht="31.15" customHeight="1">
      <c r="B17" s="333"/>
      <c r="C17" s="334"/>
      <c r="D17" s="334"/>
      <c r="E17" s="334"/>
      <c r="F17" s="334"/>
      <c r="G17" s="334"/>
      <c r="H17" s="334"/>
      <c r="I17" s="334"/>
      <c r="J17" s="334"/>
      <c r="K17" s="334"/>
      <c r="L17" s="335"/>
    </row>
    <row r="18" spans="2:12" ht="31.15" customHeight="1">
      <c r="B18" s="333"/>
      <c r="C18" s="334"/>
      <c r="D18" s="334"/>
      <c r="E18" s="334"/>
      <c r="F18" s="334"/>
      <c r="G18" s="334"/>
      <c r="H18" s="334"/>
      <c r="I18" s="334"/>
      <c r="J18" s="334"/>
      <c r="K18" s="334"/>
      <c r="L18" s="335"/>
    </row>
    <row r="19" spans="2:12" ht="31.15" customHeight="1">
      <c r="B19" s="333"/>
      <c r="C19" s="334"/>
      <c r="D19" s="334"/>
      <c r="E19" s="334"/>
      <c r="F19" s="334"/>
      <c r="G19" s="334"/>
      <c r="H19" s="334"/>
      <c r="I19" s="334"/>
      <c r="J19" s="334"/>
      <c r="K19" s="334"/>
      <c r="L19" s="335"/>
    </row>
    <row r="20" spans="2:12" ht="31.15" customHeight="1">
      <c r="B20" s="333"/>
      <c r="C20" s="334"/>
      <c r="D20" s="334"/>
      <c r="E20" s="334"/>
      <c r="F20" s="334"/>
      <c r="G20" s="334"/>
      <c r="H20" s="334"/>
      <c r="I20" s="334"/>
      <c r="J20" s="334"/>
      <c r="K20" s="334"/>
      <c r="L20" s="335"/>
    </row>
    <row r="21" spans="2:12" ht="31.15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5"/>
    </row>
    <row r="22" spans="2:12" ht="31.15" customHeight="1">
      <c r="B22" s="333"/>
      <c r="C22" s="334"/>
      <c r="D22" s="334"/>
      <c r="E22" s="334"/>
      <c r="F22" s="334"/>
      <c r="G22" s="334"/>
      <c r="H22" s="334"/>
      <c r="I22" s="334"/>
      <c r="J22" s="334"/>
      <c r="K22" s="334"/>
      <c r="L22" s="335"/>
    </row>
    <row r="23" spans="2:12" ht="31.15" customHeight="1">
      <c r="B23" s="333"/>
      <c r="C23" s="334"/>
      <c r="D23" s="334"/>
      <c r="E23" s="334"/>
      <c r="F23" s="334"/>
      <c r="G23" s="334"/>
      <c r="H23" s="334"/>
      <c r="I23" s="334"/>
      <c r="J23" s="334"/>
      <c r="K23" s="334"/>
      <c r="L23" s="335"/>
    </row>
    <row r="24" spans="2:12" ht="31.15" customHeight="1">
      <c r="B24" s="336"/>
      <c r="C24" s="337"/>
      <c r="D24" s="337"/>
      <c r="E24" s="337"/>
      <c r="F24" s="337"/>
      <c r="G24" s="337"/>
      <c r="H24" s="337"/>
      <c r="I24" s="337"/>
      <c r="J24" s="337"/>
      <c r="K24" s="337"/>
      <c r="L24" s="338"/>
    </row>
  </sheetData>
  <phoneticPr fontId="33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14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111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110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109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108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1.9</v>
      </c>
    </row>
    <row r="20" spans="2:12" ht="14.45" customHeight="1">
      <c r="B20" s="96" t="s">
        <v>107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1.9</v>
      </c>
    </row>
    <row r="21" spans="2:12" ht="14.45" customHeight="1">
      <c r="B21" s="90" t="s">
        <v>106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2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2</v>
      </c>
      <c r="I22" s="81">
        <f t="shared" si="5"/>
        <v>0</v>
      </c>
      <c r="J22" s="81">
        <f t="shared" si="5"/>
        <v>2</v>
      </c>
      <c r="K22" s="80">
        <f t="shared" si="3"/>
        <v>0</v>
      </c>
      <c r="L22" s="79">
        <f t="shared" si="4"/>
        <v>3.8</v>
      </c>
    </row>
    <row r="23" spans="2:12" ht="14.45" customHeight="1" thickTop="1">
      <c r="B23" s="102" t="s">
        <v>104</v>
      </c>
      <c r="C23" s="101"/>
      <c r="D23" s="100">
        <v>3</v>
      </c>
      <c r="E23" s="99">
        <v>0</v>
      </c>
      <c r="F23" s="99">
        <v>0</v>
      </c>
      <c r="G23" s="99">
        <v>0</v>
      </c>
      <c r="H23" s="99">
        <f t="shared" ref="H23:H28" si="6">SUM(D23:E23)</f>
        <v>3</v>
      </c>
      <c r="I23" s="99">
        <f t="shared" ref="I23:I28" si="7">SUM(F23:G23)</f>
        <v>0</v>
      </c>
      <c r="J23" s="99">
        <f t="shared" ref="J23:J28" si="8">SUM(H23:I23)</f>
        <v>3</v>
      </c>
      <c r="K23" s="98">
        <f t="shared" si="3"/>
        <v>0</v>
      </c>
      <c r="L23" s="97">
        <f t="shared" si="4"/>
        <v>5.7</v>
      </c>
    </row>
    <row r="24" spans="2:12" ht="14.45" customHeight="1">
      <c r="B24" s="96" t="s">
        <v>103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3.8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1.9</v>
      </c>
    </row>
    <row r="27" spans="2:12" ht="14.45" customHeight="1">
      <c r="B27" s="96" t="s">
        <v>100</v>
      </c>
      <c r="C27" s="95"/>
      <c r="D27" s="94">
        <v>0</v>
      </c>
      <c r="E27" s="93">
        <v>1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1.9</v>
      </c>
    </row>
    <row r="28" spans="2:12" ht="14.45" customHeight="1">
      <c r="B28" s="90" t="s">
        <v>99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6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7</v>
      </c>
      <c r="I29" s="81">
        <f t="shared" si="9"/>
        <v>0</v>
      </c>
      <c r="J29" s="81">
        <f t="shared" si="9"/>
        <v>7</v>
      </c>
      <c r="K29" s="80">
        <f t="shared" si="3"/>
        <v>0</v>
      </c>
      <c r="L29" s="79">
        <f t="shared" si="4"/>
        <v>13.2</v>
      </c>
    </row>
    <row r="30" spans="2:12" ht="14.45" customHeight="1" thickTop="1">
      <c r="B30" s="110" t="s">
        <v>97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96</v>
      </c>
      <c r="C31" s="107"/>
      <c r="D31" s="106">
        <v>4</v>
      </c>
      <c r="E31" s="105">
        <v>1</v>
      </c>
      <c r="F31" s="105">
        <v>0</v>
      </c>
      <c r="G31" s="105">
        <v>0</v>
      </c>
      <c r="H31" s="105">
        <f t="shared" si="10"/>
        <v>5</v>
      </c>
      <c r="I31" s="105">
        <f t="shared" si="11"/>
        <v>0</v>
      </c>
      <c r="J31" s="105">
        <f t="shared" si="12"/>
        <v>5</v>
      </c>
      <c r="K31" s="104">
        <f t="shared" si="3"/>
        <v>0</v>
      </c>
      <c r="L31" s="103">
        <f t="shared" si="4"/>
        <v>9.4</v>
      </c>
    </row>
    <row r="32" spans="2:12" ht="14.45" customHeight="1">
      <c r="B32" s="108" t="s">
        <v>95</v>
      </c>
      <c r="C32" s="107"/>
      <c r="D32" s="106">
        <v>2</v>
      </c>
      <c r="E32" s="105">
        <v>1</v>
      </c>
      <c r="F32" s="105">
        <v>1</v>
      </c>
      <c r="G32" s="105">
        <v>0</v>
      </c>
      <c r="H32" s="105">
        <f t="shared" si="10"/>
        <v>3</v>
      </c>
      <c r="I32" s="105">
        <f t="shared" si="11"/>
        <v>1</v>
      </c>
      <c r="J32" s="105">
        <f t="shared" si="12"/>
        <v>4</v>
      </c>
      <c r="K32" s="104">
        <f t="shared" si="3"/>
        <v>25</v>
      </c>
      <c r="L32" s="103">
        <f t="shared" si="4"/>
        <v>7.5</v>
      </c>
    </row>
    <row r="33" spans="2:12" ht="14.45" customHeight="1">
      <c r="B33" s="108" t="s">
        <v>94</v>
      </c>
      <c r="C33" s="107"/>
      <c r="D33" s="106">
        <v>2</v>
      </c>
      <c r="E33" s="105">
        <v>0</v>
      </c>
      <c r="F33" s="105">
        <v>0</v>
      </c>
      <c r="G33" s="105">
        <v>0</v>
      </c>
      <c r="H33" s="105">
        <f t="shared" si="10"/>
        <v>2</v>
      </c>
      <c r="I33" s="105">
        <f t="shared" si="11"/>
        <v>0</v>
      </c>
      <c r="J33" s="105">
        <f t="shared" si="12"/>
        <v>2</v>
      </c>
      <c r="K33" s="104">
        <f t="shared" si="3"/>
        <v>0</v>
      </c>
      <c r="L33" s="103">
        <f t="shared" si="4"/>
        <v>3.8</v>
      </c>
    </row>
    <row r="34" spans="2:12" ht="14.45" customHeight="1">
      <c r="B34" s="108" t="s">
        <v>93</v>
      </c>
      <c r="C34" s="107"/>
      <c r="D34" s="106">
        <v>2</v>
      </c>
      <c r="E34" s="105">
        <v>0</v>
      </c>
      <c r="F34" s="105">
        <v>1</v>
      </c>
      <c r="G34" s="105">
        <v>0</v>
      </c>
      <c r="H34" s="105">
        <f t="shared" si="10"/>
        <v>2</v>
      </c>
      <c r="I34" s="105">
        <f t="shared" si="11"/>
        <v>1</v>
      </c>
      <c r="J34" s="105">
        <f t="shared" si="12"/>
        <v>3</v>
      </c>
      <c r="K34" s="104">
        <f t="shared" si="3"/>
        <v>33.299999999999997</v>
      </c>
      <c r="L34" s="103">
        <f t="shared" si="4"/>
        <v>5.7</v>
      </c>
    </row>
    <row r="35" spans="2:12" ht="14.45" customHeight="1">
      <c r="B35" s="108" t="s">
        <v>92</v>
      </c>
      <c r="C35" s="107"/>
      <c r="D35" s="106">
        <v>4</v>
      </c>
      <c r="E35" s="105">
        <v>0</v>
      </c>
      <c r="F35" s="105">
        <v>0</v>
      </c>
      <c r="G35" s="105">
        <v>0</v>
      </c>
      <c r="H35" s="105">
        <f t="shared" si="10"/>
        <v>4</v>
      </c>
      <c r="I35" s="105">
        <f t="shared" si="11"/>
        <v>0</v>
      </c>
      <c r="J35" s="105">
        <f t="shared" si="12"/>
        <v>4</v>
      </c>
      <c r="K35" s="104">
        <f t="shared" si="3"/>
        <v>0</v>
      </c>
      <c r="L35" s="103">
        <f t="shared" si="4"/>
        <v>7.5</v>
      </c>
    </row>
    <row r="36" spans="2:12" ht="14.45" customHeight="1">
      <c r="B36" s="108" t="s">
        <v>91</v>
      </c>
      <c r="C36" s="107"/>
      <c r="D36" s="106">
        <v>4</v>
      </c>
      <c r="E36" s="105">
        <v>2</v>
      </c>
      <c r="F36" s="105">
        <v>0</v>
      </c>
      <c r="G36" s="105">
        <v>0</v>
      </c>
      <c r="H36" s="105">
        <f t="shared" si="10"/>
        <v>6</v>
      </c>
      <c r="I36" s="105">
        <f t="shared" si="11"/>
        <v>0</v>
      </c>
      <c r="J36" s="105">
        <f t="shared" si="12"/>
        <v>6</v>
      </c>
      <c r="K36" s="104">
        <f t="shared" si="3"/>
        <v>0</v>
      </c>
      <c r="L36" s="103">
        <f t="shared" si="4"/>
        <v>11.3</v>
      </c>
    </row>
    <row r="37" spans="2:12" ht="14.45" customHeight="1">
      <c r="B37" s="108" t="s">
        <v>90</v>
      </c>
      <c r="C37" s="107"/>
      <c r="D37" s="106">
        <v>4</v>
      </c>
      <c r="E37" s="105">
        <v>2</v>
      </c>
      <c r="F37" s="105">
        <v>0</v>
      </c>
      <c r="G37" s="105">
        <v>0</v>
      </c>
      <c r="H37" s="105">
        <f t="shared" si="10"/>
        <v>6</v>
      </c>
      <c r="I37" s="105">
        <f t="shared" si="11"/>
        <v>0</v>
      </c>
      <c r="J37" s="105">
        <f t="shared" si="12"/>
        <v>6</v>
      </c>
      <c r="K37" s="104">
        <f t="shared" si="3"/>
        <v>0</v>
      </c>
      <c r="L37" s="103">
        <f t="shared" si="4"/>
        <v>11.3</v>
      </c>
    </row>
    <row r="38" spans="2:12" ht="14.45" customHeight="1">
      <c r="B38" s="102" t="s">
        <v>89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88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1.9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1.9</v>
      </c>
    </row>
    <row r="43" spans="2:12" ht="14.45" customHeight="1">
      <c r="B43" s="90" t="s">
        <v>84</v>
      </c>
      <c r="C43" s="89"/>
      <c r="D43" s="88">
        <v>2</v>
      </c>
      <c r="E43" s="87">
        <v>0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3.8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4</v>
      </c>
      <c r="I44" s="81">
        <f t="shared" si="13"/>
        <v>0</v>
      </c>
      <c r="J44" s="81">
        <f t="shared" si="13"/>
        <v>4</v>
      </c>
      <c r="K44" s="80">
        <f t="shared" si="3"/>
        <v>0</v>
      </c>
      <c r="L44" s="79">
        <f t="shared" si="4"/>
        <v>7.5</v>
      </c>
    </row>
    <row r="45" spans="2:12" ht="14.45" customHeight="1" thickTop="1">
      <c r="B45" s="102" t="s">
        <v>82</v>
      </c>
      <c r="C45" s="101"/>
      <c r="D45" s="100">
        <v>4</v>
      </c>
      <c r="E45" s="99">
        <v>0</v>
      </c>
      <c r="F45" s="99">
        <v>0</v>
      </c>
      <c r="G45" s="99">
        <v>0</v>
      </c>
      <c r="H45" s="99">
        <f t="shared" ref="H45:H50" si="14">SUM(D45:E45)</f>
        <v>4</v>
      </c>
      <c r="I45" s="99">
        <f t="shared" ref="I45:I50" si="15">SUM(F45:G45)</f>
        <v>0</v>
      </c>
      <c r="J45" s="99">
        <f t="shared" ref="J45:J50" si="16">SUM(H45:I45)</f>
        <v>4</v>
      </c>
      <c r="K45" s="98">
        <f t="shared" si="3"/>
        <v>0</v>
      </c>
      <c r="L45" s="97">
        <f t="shared" si="4"/>
        <v>7.5</v>
      </c>
    </row>
    <row r="46" spans="2:12" ht="14.45" customHeight="1">
      <c r="B46" s="96" t="s">
        <v>81</v>
      </c>
      <c r="C46" s="95"/>
      <c r="D46" s="94">
        <v>2</v>
      </c>
      <c r="E46" s="93">
        <v>0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3.8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0</v>
      </c>
      <c r="E48" s="93">
        <v>1</v>
      </c>
      <c r="F48" s="93">
        <v>0</v>
      </c>
      <c r="G48" s="93"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1.9</v>
      </c>
    </row>
    <row r="49" spans="2:12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2" ht="14.45" customHeight="1">
      <c r="B50" s="90" t="s">
        <v>77</v>
      </c>
      <c r="C50" s="89"/>
      <c r="D50" s="88">
        <v>2</v>
      </c>
      <c r="E50" s="87">
        <v>1</v>
      </c>
      <c r="F50" s="87">
        <v>0</v>
      </c>
      <c r="G50" s="87">
        <v>0</v>
      </c>
      <c r="H50" s="87">
        <f t="shared" si="14"/>
        <v>3</v>
      </c>
      <c r="I50" s="87">
        <f t="shared" si="15"/>
        <v>0</v>
      </c>
      <c r="J50" s="87">
        <f t="shared" si="16"/>
        <v>3</v>
      </c>
      <c r="K50" s="86">
        <f t="shared" si="3"/>
        <v>0</v>
      </c>
      <c r="L50" s="85">
        <f t="shared" si="4"/>
        <v>5.7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8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10</v>
      </c>
      <c r="I51" s="81">
        <f t="shared" si="17"/>
        <v>0</v>
      </c>
      <c r="J51" s="81">
        <f t="shared" si="17"/>
        <v>10</v>
      </c>
      <c r="K51" s="80">
        <f t="shared" si="3"/>
        <v>0</v>
      </c>
      <c r="L51" s="79">
        <f t="shared" si="4"/>
        <v>18.899999999999999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42</v>
      </c>
      <c r="E52" s="75">
        <f t="shared" si="18"/>
        <v>9</v>
      </c>
      <c r="F52" s="75">
        <f t="shared" si="18"/>
        <v>2</v>
      </c>
      <c r="G52" s="75">
        <f t="shared" si="18"/>
        <v>0</v>
      </c>
      <c r="H52" s="75">
        <f t="shared" si="18"/>
        <v>51</v>
      </c>
      <c r="I52" s="75">
        <f t="shared" si="18"/>
        <v>2</v>
      </c>
      <c r="J52" s="75">
        <f t="shared" si="18"/>
        <v>53</v>
      </c>
      <c r="K52" s="74">
        <f t="shared" si="3"/>
        <v>3.8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15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140</v>
      </c>
      <c r="C16" s="101"/>
      <c r="D16" s="100">
        <v>124</v>
      </c>
      <c r="E16" s="99">
        <v>29</v>
      </c>
      <c r="F16" s="99">
        <v>18</v>
      </c>
      <c r="G16" s="99">
        <v>1</v>
      </c>
      <c r="H16" s="99">
        <f t="shared" ref="H16:H21" si="0">SUM(D16:E16)</f>
        <v>153</v>
      </c>
      <c r="I16" s="99">
        <f t="shared" ref="I16:I21" si="1">SUM(F16:G16)</f>
        <v>19</v>
      </c>
      <c r="J16" s="99">
        <f t="shared" ref="J16:J21" si="2">SUM(H16:I16)</f>
        <v>172</v>
      </c>
      <c r="K16" s="98">
        <f t="shared" ref="K16:K52" si="3">IF(J16=0,0,ROUND(I16/J16*100,1))</f>
        <v>11</v>
      </c>
      <c r="L16" s="97">
        <f t="shared" ref="L16:L52" si="4">IF(J16=0,0,ROUND(J16/$J$52*100,1))</f>
        <v>1.7</v>
      </c>
    </row>
    <row r="17" spans="2:12" ht="14.45" customHeight="1">
      <c r="B17" s="96" t="s">
        <v>139</v>
      </c>
      <c r="C17" s="95"/>
      <c r="D17" s="94">
        <v>109</v>
      </c>
      <c r="E17" s="93">
        <v>33</v>
      </c>
      <c r="F17" s="93">
        <v>17</v>
      </c>
      <c r="G17" s="93">
        <v>0</v>
      </c>
      <c r="H17" s="93">
        <f t="shared" si="0"/>
        <v>142</v>
      </c>
      <c r="I17" s="93">
        <f t="shared" si="1"/>
        <v>17</v>
      </c>
      <c r="J17" s="93">
        <f t="shared" si="2"/>
        <v>159</v>
      </c>
      <c r="K17" s="92">
        <f t="shared" si="3"/>
        <v>10.7</v>
      </c>
      <c r="L17" s="91">
        <f t="shared" si="4"/>
        <v>1.6</v>
      </c>
    </row>
    <row r="18" spans="2:12" ht="14.45" customHeight="1">
      <c r="B18" s="96" t="s">
        <v>138</v>
      </c>
      <c r="C18" s="95"/>
      <c r="D18" s="94">
        <v>105</v>
      </c>
      <c r="E18" s="93">
        <v>27</v>
      </c>
      <c r="F18" s="93">
        <v>20</v>
      </c>
      <c r="G18" s="93">
        <v>0</v>
      </c>
      <c r="H18" s="93">
        <f t="shared" si="0"/>
        <v>132</v>
      </c>
      <c r="I18" s="93">
        <f t="shared" si="1"/>
        <v>20</v>
      </c>
      <c r="J18" s="93">
        <f t="shared" si="2"/>
        <v>152</v>
      </c>
      <c r="K18" s="92">
        <f t="shared" si="3"/>
        <v>13.2</v>
      </c>
      <c r="L18" s="91">
        <f t="shared" si="4"/>
        <v>1.5</v>
      </c>
    </row>
    <row r="19" spans="2:12" ht="14.45" customHeight="1">
      <c r="B19" s="96" t="s">
        <v>137</v>
      </c>
      <c r="C19" s="95"/>
      <c r="D19" s="94">
        <v>114</v>
      </c>
      <c r="E19" s="93">
        <v>27</v>
      </c>
      <c r="F19" s="93">
        <v>15</v>
      </c>
      <c r="G19" s="93">
        <v>0</v>
      </c>
      <c r="H19" s="93">
        <f t="shared" si="0"/>
        <v>141</v>
      </c>
      <c r="I19" s="93">
        <f t="shared" si="1"/>
        <v>15</v>
      </c>
      <c r="J19" s="93">
        <f t="shared" si="2"/>
        <v>156</v>
      </c>
      <c r="K19" s="92">
        <f t="shared" si="3"/>
        <v>9.6</v>
      </c>
      <c r="L19" s="91">
        <f t="shared" si="4"/>
        <v>1.6</v>
      </c>
    </row>
    <row r="20" spans="2:12" ht="14.45" customHeight="1">
      <c r="B20" s="96" t="s">
        <v>136</v>
      </c>
      <c r="C20" s="95"/>
      <c r="D20" s="94">
        <v>135</v>
      </c>
      <c r="E20" s="93">
        <v>21</v>
      </c>
      <c r="F20" s="93">
        <v>16</v>
      </c>
      <c r="G20" s="93">
        <v>1</v>
      </c>
      <c r="H20" s="93">
        <f t="shared" si="0"/>
        <v>156</v>
      </c>
      <c r="I20" s="93">
        <f t="shared" si="1"/>
        <v>17</v>
      </c>
      <c r="J20" s="93">
        <f t="shared" si="2"/>
        <v>173</v>
      </c>
      <c r="K20" s="92">
        <f t="shared" si="3"/>
        <v>9.8000000000000007</v>
      </c>
      <c r="L20" s="91">
        <f t="shared" si="4"/>
        <v>1.7</v>
      </c>
    </row>
    <row r="21" spans="2:12" ht="14.45" customHeight="1">
      <c r="B21" s="90" t="s">
        <v>135</v>
      </c>
      <c r="C21" s="89"/>
      <c r="D21" s="88">
        <v>117</v>
      </c>
      <c r="E21" s="87">
        <v>22</v>
      </c>
      <c r="F21" s="87">
        <v>12</v>
      </c>
      <c r="G21" s="87">
        <v>2</v>
      </c>
      <c r="H21" s="87">
        <f t="shared" si="0"/>
        <v>139</v>
      </c>
      <c r="I21" s="87">
        <f t="shared" si="1"/>
        <v>14</v>
      </c>
      <c r="J21" s="87">
        <f t="shared" si="2"/>
        <v>153</v>
      </c>
      <c r="K21" s="86">
        <f t="shared" si="3"/>
        <v>9.1999999999999993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704</v>
      </c>
      <c r="E22" s="81">
        <f t="shared" si="5"/>
        <v>159</v>
      </c>
      <c r="F22" s="81">
        <f t="shared" si="5"/>
        <v>98</v>
      </c>
      <c r="G22" s="81">
        <f t="shared" si="5"/>
        <v>4</v>
      </c>
      <c r="H22" s="81">
        <f t="shared" si="5"/>
        <v>863</v>
      </c>
      <c r="I22" s="81">
        <f t="shared" si="5"/>
        <v>102</v>
      </c>
      <c r="J22" s="81">
        <f t="shared" si="5"/>
        <v>965</v>
      </c>
      <c r="K22" s="80">
        <f t="shared" si="3"/>
        <v>10.6</v>
      </c>
      <c r="L22" s="79">
        <f t="shared" si="4"/>
        <v>9.6999999999999993</v>
      </c>
    </row>
    <row r="23" spans="2:12" ht="14.45" customHeight="1" thickTop="1">
      <c r="B23" s="102" t="s">
        <v>104</v>
      </c>
      <c r="C23" s="101"/>
      <c r="D23" s="100">
        <v>111</v>
      </c>
      <c r="E23" s="99">
        <v>33</v>
      </c>
      <c r="F23" s="99">
        <v>10</v>
      </c>
      <c r="G23" s="99">
        <v>0</v>
      </c>
      <c r="H23" s="99">
        <f t="shared" ref="H23:H28" si="6">SUM(D23:E23)</f>
        <v>144</v>
      </c>
      <c r="I23" s="99">
        <f t="shared" ref="I23:I28" si="7">SUM(F23:G23)</f>
        <v>10</v>
      </c>
      <c r="J23" s="99">
        <f t="shared" ref="J23:J28" si="8">SUM(H23:I23)</f>
        <v>154</v>
      </c>
      <c r="K23" s="98">
        <f t="shared" si="3"/>
        <v>6.5</v>
      </c>
      <c r="L23" s="97">
        <f t="shared" si="4"/>
        <v>1.6</v>
      </c>
    </row>
    <row r="24" spans="2:12" ht="14.45" customHeight="1">
      <c r="B24" s="96" t="s">
        <v>103</v>
      </c>
      <c r="C24" s="95"/>
      <c r="D24" s="94">
        <v>114</v>
      </c>
      <c r="E24" s="93">
        <v>43</v>
      </c>
      <c r="F24" s="93">
        <v>17</v>
      </c>
      <c r="G24" s="93">
        <v>1</v>
      </c>
      <c r="H24" s="93">
        <f t="shared" si="6"/>
        <v>157</v>
      </c>
      <c r="I24" s="93">
        <f t="shared" si="7"/>
        <v>18</v>
      </c>
      <c r="J24" s="93">
        <f t="shared" si="8"/>
        <v>175</v>
      </c>
      <c r="K24" s="92">
        <f t="shared" si="3"/>
        <v>10.3</v>
      </c>
      <c r="L24" s="91">
        <f t="shared" si="4"/>
        <v>1.8</v>
      </c>
    </row>
    <row r="25" spans="2:12" ht="14.45" customHeight="1">
      <c r="B25" s="96" t="s">
        <v>102</v>
      </c>
      <c r="C25" s="95"/>
      <c r="D25" s="94">
        <v>120</v>
      </c>
      <c r="E25" s="93">
        <v>29</v>
      </c>
      <c r="F25" s="93">
        <v>13</v>
      </c>
      <c r="G25" s="93">
        <v>0</v>
      </c>
      <c r="H25" s="93">
        <f t="shared" si="6"/>
        <v>149</v>
      </c>
      <c r="I25" s="93">
        <f t="shared" si="7"/>
        <v>13</v>
      </c>
      <c r="J25" s="93">
        <f t="shared" si="8"/>
        <v>162</v>
      </c>
      <c r="K25" s="92">
        <f t="shared" si="3"/>
        <v>8</v>
      </c>
      <c r="L25" s="91">
        <f t="shared" si="4"/>
        <v>1.6</v>
      </c>
    </row>
    <row r="26" spans="2:12" ht="14.45" customHeight="1">
      <c r="B26" s="96" t="s">
        <v>101</v>
      </c>
      <c r="C26" s="95"/>
      <c r="D26" s="94">
        <v>105</v>
      </c>
      <c r="E26" s="93">
        <v>24</v>
      </c>
      <c r="F26" s="93">
        <v>11</v>
      </c>
      <c r="G26" s="93">
        <v>0</v>
      </c>
      <c r="H26" s="93">
        <f t="shared" si="6"/>
        <v>129</v>
      </c>
      <c r="I26" s="93">
        <f t="shared" si="7"/>
        <v>11</v>
      </c>
      <c r="J26" s="93">
        <f t="shared" si="8"/>
        <v>140</v>
      </c>
      <c r="K26" s="92">
        <f t="shared" si="3"/>
        <v>7.9</v>
      </c>
      <c r="L26" s="91">
        <f t="shared" si="4"/>
        <v>1.4</v>
      </c>
    </row>
    <row r="27" spans="2:12" ht="14.45" customHeight="1">
      <c r="B27" s="96" t="s">
        <v>100</v>
      </c>
      <c r="C27" s="95"/>
      <c r="D27" s="94">
        <v>95</v>
      </c>
      <c r="E27" s="93">
        <v>26</v>
      </c>
      <c r="F27" s="93">
        <v>20</v>
      </c>
      <c r="G27" s="93">
        <v>0</v>
      </c>
      <c r="H27" s="93">
        <f t="shared" si="6"/>
        <v>121</v>
      </c>
      <c r="I27" s="93">
        <f t="shared" si="7"/>
        <v>20</v>
      </c>
      <c r="J27" s="93">
        <f t="shared" si="8"/>
        <v>141</v>
      </c>
      <c r="K27" s="92">
        <f t="shared" si="3"/>
        <v>14.2</v>
      </c>
      <c r="L27" s="91">
        <f t="shared" si="4"/>
        <v>1.4</v>
      </c>
    </row>
    <row r="28" spans="2:12" ht="14.45" customHeight="1">
      <c r="B28" s="90" t="s">
        <v>134</v>
      </c>
      <c r="C28" s="89"/>
      <c r="D28" s="88">
        <v>88</v>
      </c>
      <c r="E28" s="87">
        <v>25</v>
      </c>
      <c r="F28" s="87">
        <v>29</v>
      </c>
      <c r="G28" s="87">
        <v>1</v>
      </c>
      <c r="H28" s="87">
        <f t="shared" si="6"/>
        <v>113</v>
      </c>
      <c r="I28" s="87">
        <f t="shared" si="7"/>
        <v>30</v>
      </c>
      <c r="J28" s="87">
        <f t="shared" si="8"/>
        <v>143</v>
      </c>
      <c r="K28" s="86">
        <f t="shared" si="3"/>
        <v>21</v>
      </c>
      <c r="L28" s="85">
        <f t="shared" si="4"/>
        <v>1.4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633</v>
      </c>
      <c r="E29" s="81">
        <f t="shared" si="9"/>
        <v>180</v>
      </c>
      <c r="F29" s="81">
        <f t="shared" si="9"/>
        <v>100</v>
      </c>
      <c r="G29" s="81">
        <f t="shared" si="9"/>
        <v>2</v>
      </c>
      <c r="H29" s="81">
        <f t="shared" si="9"/>
        <v>813</v>
      </c>
      <c r="I29" s="81">
        <f t="shared" si="9"/>
        <v>102</v>
      </c>
      <c r="J29" s="81">
        <f t="shared" si="9"/>
        <v>915</v>
      </c>
      <c r="K29" s="80">
        <f t="shared" si="3"/>
        <v>11.1</v>
      </c>
      <c r="L29" s="79">
        <f t="shared" si="4"/>
        <v>9.1999999999999993</v>
      </c>
    </row>
    <row r="30" spans="2:12" ht="14.45" customHeight="1" thickTop="1">
      <c r="B30" s="110" t="s">
        <v>133</v>
      </c>
      <c r="C30" s="109"/>
      <c r="D30" s="76">
        <v>510</v>
      </c>
      <c r="E30" s="75">
        <v>160</v>
      </c>
      <c r="F30" s="75">
        <v>165</v>
      </c>
      <c r="G30" s="75">
        <v>2</v>
      </c>
      <c r="H30" s="75">
        <f t="shared" ref="H30:H43" si="10">SUM(D30:E30)</f>
        <v>670</v>
      </c>
      <c r="I30" s="75">
        <f t="shared" ref="I30:I43" si="11">SUM(F30:G30)</f>
        <v>167</v>
      </c>
      <c r="J30" s="75">
        <f t="shared" ref="J30:J43" si="12">SUM(H30:I30)</f>
        <v>837</v>
      </c>
      <c r="K30" s="74">
        <f t="shared" si="3"/>
        <v>20</v>
      </c>
      <c r="L30" s="73">
        <f t="shared" si="4"/>
        <v>8.4</v>
      </c>
    </row>
    <row r="31" spans="2:12" ht="14.45" customHeight="1">
      <c r="B31" s="108" t="s">
        <v>132</v>
      </c>
      <c r="C31" s="107"/>
      <c r="D31" s="106">
        <v>532</v>
      </c>
      <c r="E31" s="105">
        <v>169</v>
      </c>
      <c r="F31" s="105">
        <v>159</v>
      </c>
      <c r="G31" s="105">
        <v>0</v>
      </c>
      <c r="H31" s="105">
        <f t="shared" si="10"/>
        <v>701</v>
      </c>
      <c r="I31" s="105">
        <f t="shared" si="11"/>
        <v>159</v>
      </c>
      <c r="J31" s="105">
        <f t="shared" si="12"/>
        <v>860</v>
      </c>
      <c r="K31" s="104">
        <f t="shared" si="3"/>
        <v>18.5</v>
      </c>
      <c r="L31" s="103">
        <f t="shared" si="4"/>
        <v>8.6999999999999993</v>
      </c>
    </row>
    <row r="32" spans="2:12" ht="14.45" customHeight="1">
      <c r="B32" s="108" t="s">
        <v>131</v>
      </c>
      <c r="C32" s="107"/>
      <c r="D32" s="106">
        <v>461</v>
      </c>
      <c r="E32" s="105">
        <v>171</v>
      </c>
      <c r="F32" s="105">
        <v>130</v>
      </c>
      <c r="G32" s="105">
        <v>3</v>
      </c>
      <c r="H32" s="105">
        <f t="shared" si="10"/>
        <v>632</v>
      </c>
      <c r="I32" s="105">
        <f t="shared" si="11"/>
        <v>133</v>
      </c>
      <c r="J32" s="105">
        <f t="shared" si="12"/>
        <v>765</v>
      </c>
      <c r="K32" s="104">
        <f t="shared" si="3"/>
        <v>17.399999999999999</v>
      </c>
      <c r="L32" s="103">
        <f t="shared" si="4"/>
        <v>7.7</v>
      </c>
    </row>
    <row r="33" spans="2:12" ht="14.45" customHeight="1">
      <c r="B33" s="108" t="s">
        <v>130</v>
      </c>
      <c r="C33" s="107"/>
      <c r="D33" s="106">
        <v>550</v>
      </c>
      <c r="E33" s="105">
        <v>146</v>
      </c>
      <c r="F33" s="105">
        <v>138</v>
      </c>
      <c r="G33" s="105">
        <v>1</v>
      </c>
      <c r="H33" s="105">
        <f t="shared" si="10"/>
        <v>696</v>
      </c>
      <c r="I33" s="105">
        <f t="shared" si="11"/>
        <v>139</v>
      </c>
      <c r="J33" s="105">
        <f t="shared" si="12"/>
        <v>835</v>
      </c>
      <c r="K33" s="104">
        <f t="shared" si="3"/>
        <v>16.600000000000001</v>
      </c>
      <c r="L33" s="103">
        <f t="shared" si="4"/>
        <v>8.4</v>
      </c>
    </row>
    <row r="34" spans="2:12" ht="14.45" customHeight="1">
      <c r="B34" s="108" t="s">
        <v>129</v>
      </c>
      <c r="C34" s="107"/>
      <c r="D34" s="106">
        <v>462</v>
      </c>
      <c r="E34" s="105">
        <v>150</v>
      </c>
      <c r="F34" s="105">
        <v>151</v>
      </c>
      <c r="G34" s="105">
        <v>5</v>
      </c>
      <c r="H34" s="105">
        <f t="shared" si="10"/>
        <v>612</v>
      </c>
      <c r="I34" s="105">
        <f t="shared" si="11"/>
        <v>156</v>
      </c>
      <c r="J34" s="105">
        <f t="shared" si="12"/>
        <v>768</v>
      </c>
      <c r="K34" s="104">
        <f t="shared" si="3"/>
        <v>20.3</v>
      </c>
      <c r="L34" s="103">
        <f t="shared" si="4"/>
        <v>7.7</v>
      </c>
    </row>
    <row r="35" spans="2:12" ht="14.45" customHeight="1">
      <c r="B35" s="108" t="s">
        <v>128</v>
      </c>
      <c r="C35" s="107"/>
      <c r="D35" s="106">
        <v>490</v>
      </c>
      <c r="E35" s="105">
        <v>187</v>
      </c>
      <c r="F35" s="105">
        <v>145</v>
      </c>
      <c r="G35" s="105">
        <v>2</v>
      </c>
      <c r="H35" s="105">
        <f t="shared" si="10"/>
        <v>677</v>
      </c>
      <c r="I35" s="105">
        <f t="shared" si="11"/>
        <v>147</v>
      </c>
      <c r="J35" s="105">
        <f t="shared" si="12"/>
        <v>824</v>
      </c>
      <c r="K35" s="104">
        <f t="shared" si="3"/>
        <v>17.8</v>
      </c>
      <c r="L35" s="103">
        <f t="shared" si="4"/>
        <v>8.3000000000000007</v>
      </c>
    </row>
    <row r="36" spans="2:12" ht="14.45" customHeight="1">
      <c r="B36" s="108" t="s">
        <v>127</v>
      </c>
      <c r="C36" s="107"/>
      <c r="D36" s="106">
        <v>525</v>
      </c>
      <c r="E36" s="105">
        <v>182</v>
      </c>
      <c r="F36" s="105">
        <v>138</v>
      </c>
      <c r="G36" s="105">
        <v>2</v>
      </c>
      <c r="H36" s="105">
        <f t="shared" si="10"/>
        <v>707</v>
      </c>
      <c r="I36" s="105">
        <f t="shared" si="11"/>
        <v>140</v>
      </c>
      <c r="J36" s="105">
        <f t="shared" si="12"/>
        <v>847</v>
      </c>
      <c r="K36" s="104">
        <f t="shared" si="3"/>
        <v>16.5</v>
      </c>
      <c r="L36" s="103">
        <f t="shared" si="4"/>
        <v>8.5</v>
      </c>
    </row>
    <row r="37" spans="2:12" ht="14.45" customHeight="1">
      <c r="B37" s="108" t="s">
        <v>126</v>
      </c>
      <c r="C37" s="107"/>
      <c r="D37" s="106">
        <v>477</v>
      </c>
      <c r="E37" s="105">
        <v>207</v>
      </c>
      <c r="F37" s="105">
        <v>93</v>
      </c>
      <c r="G37" s="105">
        <v>1</v>
      </c>
      <c r="H37" s="105">
        <f t="shared" si="10"/>
        <v>684</v>
      </c>
      <c r="I37" s="105">
        <f t="shared" si="11"/>
        <v>94</v>
      </c>
      <c r="J37" s="105">
        <f t="shared" si="12"/>
        <v>778</v>
      </c>
      <c r="K37" s="104">
        <f t="shared" si="3"/>
        <v>12.1</v>
      </c>
      <c r="L37" s="103">
        <f t="shared" si="4"/>
        <v>7.8</v>
      </c>
    </row>
    <row r="38" spans="2:12" ht="14.45" customHeight="1">
      <c r="B38" s="102" t="s">
        <v>89</v>
      </c>
      <c r="C38" s="101"/>
      <c r="D38" s="100">
        <v>64</v>
      </c>
      <c r="E38" s="99">
        <v>49</v>
      </c>
      <c r="F38" s="99">
        <v>16</v>
      </c>
      <c r="G38" s="99">
        <v>0</v>
      </c>
      <c r="H38" s="99">
        <f t="shared" si="10"/>
        <v>113</v>
      </c>
      <c r="I38" s="99">
        <f t="shared" si="11"/>
        <v>16</v>
      </c>
      <c r="J38" s="99">
        <f t="shared" si="12"/>
        <v>129</v>
      </c>
      <c r="K38" s="98">
        <f t="shared" si="3"/>
        <v>12.4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v>65</v>
      </c>
      <c r="E39" s="93">
        <v>41</v>
      </c>
      <c r="F39" s="93">
        <v>9</v>
      </c>
      <c r="G39" s="93">
        <v>0</v>
      </c>
      <c r="H39" s="93">
        <f t="shared" si="10"/>
        <v>106</v>
      </c>
      <c r="I39" s="93">
        <f t="shared" si="11"/>
        <v>9</v>
      </c>
      <c r="J39" s="93">
        <f t="shared" si="12"/>
        <v>115</v>
      </c>
      <c r="K39" s="92">
        <f t="shared" si="3"/>
        <v>7.8</v>
      </c>
      <c r="L39" s="91">
        <f t="shared" si="4"/>
        <v>1.2</v>
      </c>
    </row>
    <row r="40" spans="2:12" ht="14.45" customHeight="1">
      <c r="B40" s="96" t="s">
        <v>87</v>
      </c>
      <c r="C40" s="95"/>
      <c r="D40" s="94">
        <v>98</v>
      </c>
      <c r="E40" s="93">
        <v>57</v>
      </c>
      <c r="F40" s="93">
        <v>7</v>
      </c>
      <c r="G40" s="93">
        <v>0</v>
      </c>
      <c r="H40" s="93">
        <f t="shared" si="10"/>
        <v>155</v>
      </c>
      <c r="I40" s="93">
        <f t="shared" si="11"/>
        <v>7</v>
      </c>
      <c r="J40" s="93">
        <f t="shared" si="12"/>
        <v>162</v>
      </c>
      <c r="K40" s="92">
        <f t="shared" si="3"/>
        <v>4.3</v>
      </c>
      <c r="L40" s="91">
        <f t="shared" si="4"/>
        <v>1.6</v>
      </c>
    </row>
    <row r="41" spans="2:12" ht="14.45" customHeight="1">
      <c r="B41" s="96" t="s">
        <v>86</v>
      </c>
      <c r="C41" s="95"/>
      <c r="D41" s="94">
        <v>86</v>
      </c>
      <c r="E41" s="93">
        <v>37</v>
      </c>
      <c r="F41" s="93">
        <v>12</v>
      </c>
      <c r="G41" s="93">
        <v>0</v>
      </c>
      <c r="H41" s="93">
        <f t="shared" si="10"/>
        <v>123</v>
      </c>
      <c r="I41" s="93">
        <f t="shared" si="11"/>
        <v>12</v>
      </c>
      <c r="J41" s="93">
        <f t="shared" si="12"/>
        <v>135</v>
      </c>
      <c r="K41" s="92">
        <f t="shared" si="3"/>
        <v>8.9</v>
      </c>
      <c r="L41" s="91">
        <f t="shared" si="4"/>
        <v>1.4</v>
      </c>
    </row>
    <row r="42" spans="2:12" ht="14.45" customHeight="1">
      <c r="B42" s="96" t="s">
        <v>85</v>
      </c>
      <c r="C42" s="95"/>
      <c r="D42" s="94">
        <v>83</v>
      </c>
      <c r="E42" s="93">
        <v>38</v>
      </c>
      <c r="F42" s="93">
        <v>6</v>
      </c>
      <c r="G42" s="93">
        <v>0</v>
      </c>
      <c r="H42" s="93">
        <f t="shared" si="10"/>
        <v>121</v>
      </c>
      <c r="I42" s="93">
        <f t="shared" si="11"/>
        <v>6</v>
      </c>
      <c r="J42" s="93">
        <f t="shared" si="12"/>
        <v>127</v>
      </c>
      <c r="K42" s="92">
        <f t="shared" si="3"/>
        <v>4.7</v>
      </c>
      <c r="L42" s="91">
        <f t="shared" si="4"/>
        <v>1.3</v>
      </c>
    </row>
    <row r="43" spans="2:12" ht="14.45" customHeight="1">
      <c r="B43" s="90" t="s">
        <v>125</v>
      </c>
      <c r="C43" s="89"/>
      <c r="D43" s="88">
        <v>89</v>
      </c>
      <c r="E43" s="87">
        <v>40</v>
      </c>
      <c r="F43" s="87">
        <v>8</v>
      </c>
      <c r="G43" s="87">
        <v>1</v>
      </c>
      <c r="H43" s="87">
        <f t="shared" si="10"/>
        <v>129</v>
      </c>
      <c r="I43" s="87">
        <f t="shared" si="11"/>
        <v>9</v>
      </c>
      <c r="J43" s="87">
        <f t="shared" si="12"/>
        <v>138</v>
      </c>
      <c r="K43" s="86">
        <f t="shared" si="3"/>
        <v>6.5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485</v>
      </c>
      <c r="E44" s="81">
        <f t="shared" si="13"/>
        <v>262</v>
      </c>
      <c r="F44" s="81">
        <f t="shared" si="13"/>
        <v>58</v>
      </c>
      <c r="G44" s="81">
        <f t="shared" si="13"/>
        <v>1</v>
      </c>
      <c r="H44" s="81">
        <f t="shared" si="13"/>
        <v>747</v>
      </c>
      <c r="I44" s="81">
        <f t="shared" si="13"/>
        <v>59</v>
      </c>
      <c r="J44" s="81">
        <f t="shared" si="13"/>
        <v>806</v>
      </c>
      <c r="K44" s="80">
        <f t="shared" si="3"/>
        <v>7.3</v>
      </c>
      <c r="L44" s="79">
        <f t="shared" si="4"/>
        <v>8.1</v>
      </c>
    </row>
    <row r="45" spans="2:12" ht="14.45" customHeight="1" thickTop="1">
      <c r="B45" s="102" t="s">
        <v>82</v>
      </c>
      <c r="C45" s="101"/>
      <c r="D45" s="100">
        <v>99</v>
      </c>
      <c r="E45" s="99">
        <v>21</v>
      </c>
      <c r="F45" s="99">
        <v>14</v>
      </c>
      <c r="G45" s="99">
        <v>1</v>
      </c>
      <c r="H45" s="99">
        <f t="shared" ref="H45:H50" si="14">SUM(D45:E45)</f>
        <v>120</v>
      </c>
      <c r="I45" s="99">
        <f t="shared" ref="I45:I50" si="15">SUM(F45:G45)</f>
        <v>15</v>
      </c>
      <c r="J45" s="99">
        <f t="shared" ref="J45:J50" si="16">SUM(H45:I45)</f>
        <v>135</v>
      </c>
      <c r="K45" s="98">
        <f t="shared" si="3"/>
        <v>11.1</v>
      </c>
      <c r="L45" s="97">
        <f t="shared" si="4"/>
        <v>1.4</v>
      </c>
    </row>
    <row r="46" spans="2:12" ht="14.45" customHeight="1">
      <c r="B46" s="96" t="s">
        <v>81</v>
      </c>
      <c r="C46" s="95"/>
      <c r="D46" s="94">
        <v>96</v>
      </c>
      <c r="E46" s="93">
        <v>27</v>
      </c>
      <c r="F46" s="93">
        <v>6</v>
      </c>
      <c r="G46" s="93">
        <v>0</v>
      </c>
      <c r="H46" s="93">
        <f t="shared" si="14"/>
        <v>123</v>
      </c>
      <c r="I46" s="93">
        <f t="shared" si="15"/>
        <v>6</v>
      </c>
      <c r="J46" s="93">
        <f t="shared" si="16"/>
        <v>129</v>
      </c>
      <c r="K46" s="92">
        <f t="shared" si="3"/>
        <v>4.7</v>
      </c>
      <c r="L46" s="91">
        <f t="shared" si="4"/>
        <v>1.3</v>
      </c>
    </row>
    <row r="47" spans="2:12" ht="14.45" customHeight="1">
      <c r="B47" s="96" t="s">
        <v>80</v>
      </c>
      <c r="C47" s="95"/>
      <c r="D47" s="94">
        <v>95</v>
      </c>
      <c r="E47" s="93">
        <v>28</v>
      </c>
      <c r="F47" s="93">
        <v>4</v>
      </c>
      <c r="G47" s="93">
        <v>0</v>
      </c>
      <c r="H47" s="93">
        <f t="shared" si="14"/>
        <v>123</v>
      </c>
      <c r="I47" s="93">
        <f t="shared" si="15"/>
        <v>4</v>
      </c>
      <c r="J47" s="93">
        <f t="shared" si="16"/>
        <v>127</v>
      </c>
      <c r="K47" s="92">
        <f t="shared" si="3"/>
        <v>3.1</v>
      </c>
      <c r="L47" s="91">
        <f t="shared" si="4"/>
        <v>1.3</v>
      </c>
    </row>
    <row r="48" spans="2:12" ht="14.45" customHeight="1">
      <c r="B48" s="96" t="s">
        <v>79</v>
      </c>
      <c r="C48" s="95"/>
      <c r="D48" s="94">
        <v>70</v>
      </c>
      <c r="E48" s="93">
        <v>20</v>
      </c>
      <c r="F48" s="93">
        <v>10</v>
      </c>
      <c r="G48" s="93">
        <v>0</v>
      </c>
      <c r="H48" s="93">
        <f t="shared" si="14"/>
        <v>90</v>
      </c>
      <c r="I48" s="93">
        <f t="shared" si="15"/>
        <v>10</v>
      </c>
      <c r="J48" s="93">
        <f t="shared" si="16"/>
        <v>100</v>
      </c>
      <c r="K48" s="92">
        <f t="shared" si="3"/>
        <v>10</v>
      </c>
      <c r="L48" s="91">
        <f t="shared" si="4"/>
        <v>1</v>
      </c>
    </row>
    <row r="49" spans="2:12" ht="14.45" customHeight="1">
      <c r="B49" s="96" t="s">
        <v>78</v>
      </c>
      <c r="C49" s="95"/>
      <c r="D49" s="94">
        <v>87</v>
      </c>
      <c r="E49" s="93">
        <v>22</v>
      </c>
      <c r="F49" s="93">
        <v>9</v>
      </c>
      <c r="G49" s="93">
        <v>1</v>
      </c>
      <c r="H49" s="93">
        <f t="shared" si="14"/>
        <v>109</v>
      </c>
      <c r="I49" s="93">
        <f t="shared" si="15"/>
        <v>10</v>
      </c>
      <c r="J49" s="93">
        <f t="shared" si="16"/>
        <v>119</v>
      </c>
      <c r="K49" s="92">
        <f t="shared" si="3"/>
        <v>8.4</v>
      </c>
      <c r="L49" s="91">
        <f t="shared" si="4"/>
        <v>1.2</v>
      </c>
    </row>
    <row r="50" spans="2:12" ht="14.45" customHeight="1">
      <c r="B50" s="90" t="s">
        <v>124</v>
      </c>
      <c r="C50" s="89"/>
      <c r="D50" s="88">
        <v>85</v>
      </c>
      <c r="E50" s="87">
        <v>14</v>
      </c>
      <c r="F50" s="87">
        <v>12</v>
      </c>
      <c r="G50" s="87">
        <v>0</v>
      </c>
      <c r="H50" s="87">
        <f t="shared" si="14"/>
        <v>99</v>
      </c>
      <c r="I50" s="87">
        <f t="shared" si="15"/>
        <v>12</v>
      </c>
      <c r="J50" s="87">
        <f t="shared" si="16"/>
        <v>111</v>
      </c>
      <c r="K50" s="86">
        <f t="shared" si="3"/>
        <v>10.8</v>
      </c>
      <c r="L50" s="85">
        <f t="shared" si="4"/>
        <v>1.1000000000000001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532</v>
      </c>
      <c r="E51" s="81">
        <f t="shared" si="17"/>
        <v>132</v>
      </c>
      <c r="F51" s="81">
        <f t="shared" si="17"/>
        <v>55</v>
      </c>
      <c r="G51" s="81">
        <f t="shared" si="17"/>
        <v>2</v>
      </c>
      <c r="H51" s="81">
        <f t="shared" si="17"/>
        <v>664</v>
      </c>
      <c r="I51" s="81">
        <f t="shared" si="17"/>
        <v>57</v>
      </c>
      <c r="J51" s="81">
        <f t="shared" si="17"/>
        <v>721</v>
      </c>
      <c r="K51" s="80">
        <f t="shared" si="3"/>
        <v>7.9</v>
      </c>
      <c r="L51" s="79">
        <f t="shared" si="4"/>
        <v>7.3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6361</v>
      </c>
      <c r="E52" s="75">
        <f t="shared" si="18"/>
        <v>2105</v>
      </c>
      <c r="F52" s="75">
        <f t="shared" si="18"/>
        <v>1430</v>
      </c>
      <c r="G52" s="75">
        <f t="shared" si="18"/>
        <v>25</v>
      </c>
      <c r="H52" s="75">
        <f t="shared" si="18"/>
        <v>8466</v>
      </c>
      <c r="I52" s="75">
        <f t="shared" si="18"/>
        <v>1455</v>
      </c>
      <c r="J52" s="75">
        <f t="shared" si="18"/>
        <v>9921</v>
      </c>
      <c r="K52" s="74">
        <f t="shared" si="3"/>
        <v>14.7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16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140</v>
      </c>
      <c r="C16" s="101"/>
      <c r="D16" s="100">
        <v>1</v>
      </c>
      <c r="E16" s="99">
        <v>0</v>
      </c>
      <c r="F16" s="99">
        <v>0</v>
      </c>
      <c r="G16" s="99"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0.8</v>
      </c>
    </row>
    <row r="17" spans="2:12" ht="14.45" customHeight="1">
      <c r="B17" s="96" t="s">
        <v>139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0.8</v>
      </c>
    </row>
    <row r="18" spans="2:12" ht="14.45" customHeight="1">
      <c r="B18" s="96" t="s">
        <v>138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137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136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135</v>
      </c>
      <c r="C21" s="89"/>
      <c r="D21" s="88">
        <v>2</v>
      </c>
      <c r="E21" s="87">
        <v>0</v>
      </c>
      <c r="F21" s="87">
        <v>0</v>
      </c>
      <c r="G21" s="87"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1.7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4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4</v>
      </c>
      <c r="I22" s="81">
        <f t="shared" si="5"/>
        <v>0</v>
      </c>
      <c r="J22" s="81">
        <f t="shared" si="5"/>
        <v>4</v>
      </c>
      <c r="K22" s="80">
        <f t="shared" si="3"/>
        <v>0</v>
      </c>
      <c r="L22" s="79">
        <f t="shared" si="4"/>
        <v>3.3</v>
      </c>
    </row>
    <row r="23" spans="2:12" ht="14.45" customHeight="1" thickTop="1">
      <c r="B23" s="102" t="s">
        <v>104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0.8</v>
      </c>
    </row>
    <row r="25" spans="2:12" ht="14.45" customHeight="1">
      <c r="B25" s="96" t="s">
        <v>102</v>
      </c>
      <c r="C25" s="95"/>
      <c r="D25" s="94">
        <v>1</v>
      </c>
      <c r="E25" s="93">
        <v>0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0.8</v>
      </c>
    </row>
    <row r="26" spans="2:12" ht="14.45" customHeight="1">
      <c r="B26" s="96" t="s">
        <v>101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0.8</v>
      </c>
    </row>
    <row r="27" spans="2:12" ht="14.45" customHeight="1">
      <c r="B27" s="96" t="s">
        <v>100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0.8</v>
      </c>
    </row>
    <row r="28" spans="2:12" ht="14.45" customHeight="1">
      <c r="B28" s="90" t="s">
        <v>134</v>
      </c>
      <c r="C28" s="89"/>
      <c r="D28" s="88">
        <v>2</v>
      </c>
      <c r="E28" s="87">
        <v>0</v>
      </c>
      <c r="F28" s="87">
        <v>0</v>
      </c>
      <c r="G28" s="87">
        <v>0</v>
      </c>
      <c r="H28" s="87">
        <f t="shared" si="6"/>
        <v>2</v>
      </c>
      <c r="I28" s="87">
        <f t="shared" si="7"/>
        <v>0</v>
      </c>
      <c r="J28" s="87">
        <f t="shared" si="8"/>
        <v>2</v>
      </c>
      <c r="K28" s="86">
        <f t="shared" si="3"/>
        <v>0</v>
      </c>
      <c r="L28" s="85">
        <f t="shared" si="4"/>
        <v>1.7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6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6</v>
      </c>
      <c r="I29" s="81">
        <f t="shared" si="9"/>
        <v>0</v>
      </c>
      <c r="J29" s="81">
        <f t="shared" si="9"/>
        <v>6</v>
      </c>
      <c r="K29" s="80">
        <f t="shared" si="3"/>
        <v>0</v>
      </c>
      <c r="L29" s="79">
        <f t="shared" si="4"/>
        <v>5</v>
      </c>
    </row>
    <row r="30" spans="2:12" ht="14.45" customHeight="1" thickTop="1">
      <c r="B30" s="110" t="s">
        <v>133</v>
      </c>
      <c r="C30" s="109"/>
      <c r="D30" s="76">
        <v>2</v>
      </c>
      <c r="E30" s="75">
        <v>1</v>
      </c>
      <c r="F30" s="75">
        <v>1</v>
      </c>
      <c r="G30" s="75">
        <v>0</v>
      </c>
      <c r="H30" s="75">
        <f t="shared" ref="H30:H43" si="10">SUM(D30:E30)</f>
        <v>3</v>
      </c>
      <c r="I30" s="75">
        <f t="shared" ref="I30:I43" si="11">SUM(F30:G30)</f>
        <v>1</v>
      </c>
      <c r="J30" s="75">
        <f t="shared" ref="J30:J43" si="12">SUM(H30:I30)</f>
        <v>4</v>
      </c>
      <c r="K30" s="74">
        <f t="shared" si="3"/>
        <v>25</v>
      </c>
      <c r="L30" s="73">
        <f t="shared" si="4"/>
        <v>3.3</v>
      </c>
    </row>
    <row r="31" spans="2:12" ht="14.45" customHeight="1">
      <c r="B31" s="108" t="s">
        <v>132</v>
      </c>
      <c r="C31" s="107"/>
      <c r="D31" s="106">
        <v>4</v>
      </c>
      <c r="E31" s="105">
        <v>8</v>
      </c>
      <c r="F31" s="105">
        <v>2</v>
      </c>
      <c r="G31" s="105">
        <v>0</v>
      </c>
      <c r="H31" s="105">
        <f t="shared" si="10"/>
        <v>12</v>
      </c>
      <c r="I31" s="105">
        <f t="shared" si="11"/>
        <v>2</v>
      </c>
      <c r="J31" s="105">
        <f t="shared" si="12"/>
        <v>14</v>
      </c>
      <c r="K31" s="104">
        <f t="shared" si="3"/>
        <v>14.3</v>
      </c>
      <c r="L31" s="103">
        <f t="shared" si="4"/>
        <v>11.7</v>
      </c>
    </row>
    <row r="32" spans="2:12" ht="14.45" customHeight="1">
      <c r="B32" s="108" t="s">
        <v>131</v>
      </c>
      <c r="C32" s="107"/>
      <c r="D32" s="106">
        <v>6</v>
      </c>
      <c r="E32" s="105">
        <v>5</v>
      </c>
      <c r="F32" s="105">
        <v>1</v>
      </c>
      <c r="G32" s="105">
        <v>0</v>
      </c>
      <c r="H32" s="105">
        <f t="shared" si="10"/>
        <v>11</v>
      </c>
      <c r="I32" s="105">
        <f t="shared" si="11"/>
        <v>1</v>
      </c>
      <c r="J32" s="105">
        <f t="shared" si="12"/>
        <v>12</v>
      </c>
      <c r="K32" s="104">
        <f t="shared" si="3"/>
        <v>8.3000000000000007</v>
      </c>
      <c r="L32" s="103">
        <f t="shared" si="4"/>
        <v>10</v>
      </c>
    </row>
    <row r="33" spans="2:12" ht="14.45" customHeight="1">
      <c r="B33" s="108" t="s">
        <v>130</v>
      </c>
      <c r="C33" s="107"/>
      <c r="D33" s="106">
        <v>4</v>
      </c>
      <c r="E33" s="105">
        <v>5</v>
      </c>
      <c r="F33" s="105">
        <v>1</v>
      </c>
      <c r="G33" s="105">
        <v>0</v>
      </c>
      <c r="H33" s="105">
        <f t="shared" si="10"/>
        <v>9</v>
      </c>
      <c r="I33" s="105">
        <f t="shared" si="11"/>
        <v>1</v>
      </c>
      <c r="J33" s="105">
        <f t="shared" si="12"/>
        <v>10</v>
      </c>
      <c r="K33" s="104">
        <f t="shared" si="3"/>
        <v>10</v>
      </c>
      <c r="L33" s="103">
        <f t="shared" si="4"/>
        <v>8.3000000000000007</v>
      </c>
    </row>
    <row r="34" spans="2:12" ht="14.45" customHeight="1">
      <c r="B34" s="108" t="s">
        <v>129</v>
      </c>
      <c r="C34" s="107"/>
      <c r="D34" s="106">
        <v>8</v>
      </c>
      <c r="E34" s="105">
        <v>7</v>
      </c>
      <c r="F34" s="105">
        <v>0</v>
      </c>
      <c r="G34" s="105">
        <v>0</v>
      </c>
      <c r="H34" s="105">
        <f t="shared" si="10"/>
        <v>15</v>
      </c>
      <c r="I34" s="105">
        <f t="shared" si="11"/>
        <v>0</v>
      </c>
      <c r="J34" s="105">
        <f t="shared" si="12"/>
        <v>15</v>
      </c>
      <c r="K34" s="104">
        <f t="shared" si="3"/>
        <v>0</v>
      </c>
      <c r="L34" s="103">
        <f t="shared" si="4"/>
        <v>12.5</v>
      </c>
    </row>
    <row r="35" spans="2:12" ht="14.45" customHeight="1">
      <c r="B35" s="108" t="s">
        <v>128</v>
      </c>
      <c r="C35" s="107"/>
      <c r="D35" s="106">
        <v>11</v>
      </c>
      <c r="E35" s="105">
        <v>3</v>
      </c>
      <c r="F35" s="105">
        <v>1</v>
      </c>
      <c r="G35" s="105">
        <v>0</v>
      </c>
      <c r="H35" s="105">
        <f t="shared" si="10"/>
        <v>14</v>
      </c>
      <c r="I35" s="105">
        <f t="shared" si="11"/>
        <v>1</v>
      </c>
      <c r="J35" s="105">
        <f t="shared" si="12"/>
        <v>15</v>
      </c>
      <c r="K35" s="104">
        <f t="shared" si="3"/>
        <v>6.7</v>
      </c>
      <c r="L35" s="103">
        <f t="shared" si="4"/>
        <v>12.5</v>
      </c>
    </row>
    <row r="36" spans="2:12" ht="14.45" customHeight="1">
      <c r="B36" s="108" t="s">
        <v>127</v>
      </c>
      <c r="C36" s="107"/>
      <c r="D36" s="106">
        <v>3</v>
      </c>
      <c r="E36" s="105">
        <v>1</v>
      </c>
      <c r="F36" s="105">
        <v>1</v>
      </c>
      <c r="G36" s="105">
        <v>0</v>
      </c>
      <c r="H36" s="105">
        <f t="shared" si="10"/>
        <v>4</v>
      </c>
      <c r="I36" s="105">
        <f t="shared" si="11"/>
        <v>1</v>
      </c>
      <c r="J36" s="105">
        <f t="shared" si="12"/>
        <v>5</v>
      </c>
      <c r="K36" s="104">
        <f t="shared" si="3"/>
        <v>20</v>
      </c>
      <c r="L36" s="103">
        <f t="shared" si="4"/>
        <v>4.2</v>
      </c>
    </row>
    <row r="37" spans="2:12" ht="14.45" customHeight="1">
      <c r="B37" s="108" t="s">
        <v>126</v>
      </c>
      <c r="C37" s="107"/>
      <c r="D37" s="106">
        <v>6</v>
      </c>
      <c r="E37" s="105">
        <v>5</v>
      </c>
      <c r="F37" s="105">
        <v>0</v>
      </c>
      <c r="G37" s="105">
        <v>0</v>
      </c>
      <c r="H37" s="105">
        <f t="shared" si="10"/>
        <v>11</v>
      </c>
      <c r="I37" s="105">
        <f t="shared" si="11"/>
        <v>0</v>
      </c>
      <c r="J37" s="105">
        <f t="shared" si="12"/>
        <v>11</v>
      </c>
      <c r="K37" s="104">
        <f t="shared" si="3"/>
        <v>0</v>
      </c>
      <c r="L37" s="103">
        <f t="shared" si="4"/>
        <v>9.1999999999999993</v>
      </c>
    </row>
    <row r="38" spans="2:12" ht="14.45" customHeight="1">
      <c r="B38" s="102" t="s">
        <v>89</v>
      </c>
      <c r="C38" s="101"/>
      <c r="D38" s="100">
        <v>1</v>
      </c>
      <c r="E38" s="99">
        <v>0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0.8</v>
      </c>
    </row>
    <row r="39" spans="2:12" ht="14.45" customHeight="1">
      <c r="B39" s="96" t="s">
        <v>88</v>
      </c>
      <c r="C39" s="95"/>
      <c r="D39" s="94">
        <v>6</v>
      </c>
      <c r="E39" s="93">
        <v>0</v>
      </c>
      <c r="F39" s="93">
        <v>0</v>
      </c>
      <c r="G39" s="93">
        <v>0</v>
      </c>
      <c r="H39" s="93">
        <f t="shared" si="10"/>
        <v>6</v>
      </c>
      <c r="I39" s="93">
        <f t="shared" si="11"/>
        <v>0</v>
      </c>
      <c r="J39" s="93">
        <f t="shared" si="12"/>
        <v>6</v>
      </c>
      <c r="K39" s="92">
        <f t="shared" si="3"/>
        <v>0</v>
      </c>
      <c r="L39" s="91">
        <f t="shared" si="4"/>
        <v>5</v>
      </c>
    </row>
    <row r="40" spans="2:12" ht="14.45" customHeight="1">
      <c r="B40" s="96" t="s">
        <v>87</v>
      </c>
      <c r="C40" s="95"/>
      <c r="D40" s="94">
        <v>2</v>
      </c>
      <c r="E40" s="93">
        <v>1</v>
      </c>
      <c r="F40" s="93">
        <v>0</v>
      </c>
      <c r="G40" s="93">
        <v>0</v>
      </c>
      <c r="H40" s="93">
        <f t="shared" si="10"/>
        <v>3</v>
      </c>
      <c r="I40" s="93">
        <f t="shared" si="11"/>
        <v>0</v>
      </c>
      <c r="J40" s="93">
        <f t="shared" si="12"/>
        <v>3</v>
      </c>
      <c r="K40" s="92">
        <f t="shared" si="3"/>
        <v>0</v>
      </c>
      <c r="L40" s="91">
        <f t="shared" si="4"/>
        <v>2.5</v>
      </c>
    </row>
    <row r="41" spans="2:12" ht="14.45" customHeight="1">
      <c r="B41" s="96" t="s">
        <v>86</v>
      </c>
      <c r="C41" s="95"/>
      <c r="D41" s="94">
        <v>2</v>
      </c>
      <c r="E41" s="93">
        <v>1</v>
      </c>
      <c r="F41" s="93">
        <v>0</v>
      </c>
      <c r="G41" s="93">
        <v>0</v>
      </c>
      <c r="H41" s="93">
        <f t="shared" si="10"/>
        <v>3</v>
      </c>
      <c r="I41" s="93">
        <f t="shared" si="11"/>
        <v>0</v>
      </c>
      <c r="J41" s="93">
        <f t="shared" si="12"/>
        <v>3</v>
      </c>
      <c r="K41" s="92">
        <f t="shared" si="3"/>
        <v>0</v>
      </c>
      <c r="L41" s="91">
        <f t="shared" si="4"/>
        <v>2.5</v>
      </c>
    </row>
    <row r="42" spans="2:12" ht="14.45" customHeight="1">
      <c r="B42" s="96" t="s">
        <v>85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0.8</v>
      </c>
    </row>
    <row r="43" spans="2:12" ht="14.45" customHeight="1">
      <c r="B43" s="90" t="s">
        <v>125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0.8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13</v>
      </c>
      <c r="E44" s="81">
        <f t="shared" si="13"/>
        <v>2</v>
      </c>
      <c r="F44" s="81">
        <f t="shared" si="13"/>
        <v>0</v>
      </c>
      <c r="G44" s="81">
        <f t="shared" si="13"/>
        <v>0</v>
      </c>
      <c r="H44" s="81">
        <f t="shared" si="13"/>
        <v>15</v>
      </c>
      <c r="I44" s="81">
        <f t="shared" si="13"/>
        <v>0</v>
      </c>
      <c r="J44" s="81">
        <f t="shared" si="13"/>
        <v>15</v>
      </c>
      <c r="K44" s="80">
        <f t="shared" si="3"/>
        <v>0</v>
      </c>
      <c r="L44" s="79">
        <f t="shared" si="4"/>
        <v>12.5</v>
      </c>
    </row>
    <row r="45" spans="2:12" ht="14.45" customHeight="1" thickTop="1">
      <c r="B45" s="102" t="s">
        <v>82</v>
      </c>
      <c r="C45" s="101"/>
      <c r="D45" s="100">
        <v>2</v>
      </c>
      <c r="E45" s="99">
        <v>0</v>
      </c>
      <c r="F45" s="99">
        <v>0</v>
      </c>
      <c r="G45" s="99">
        <v>0</v>
      </c>
      <c r="H45" s="99">
        <f t="shared" ref="H45:H50" si="14">SUM(D45:E45)</f>
        <v>2</v>
      </c>
      <c r="I45" s="99">
        <f t="shared" ref="I45:I50" si="15">SUM(F45:G45)</f>
        <v>0</v>
      </c>
      <c r="J45" s="99">
        <f t="shared" ref="J45:J50" si="16">SUM(H45:I45)</f>
        <v>2</v>
      </c>
      <c r="K45" s="98">
        <f t="shared" si="3"/>
        <v>0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0.8</v>
      </c>
    </row>
    <row r="47" spans="2:12" ht="14.45" customHeight="1">
      <c r="B47" s="96" t="s">
        <v>80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0.8</v>
      </c>
    </row>
    <row r="48" spans="2:12" ht="14.45" customHeight="1">
      <c r="B48" s="96" t="s">
        <v>79</v>
      </c>
      <c r="C48" s="95"/>
      <c r="D48" s="94">
        <v>2</v>
      </c>
      <c r="E48" s="93">
        <v>0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1.7</v>
      </c>
    </row>
    <row r="49" spans="2:12" ht="14.45" customHeight="1">
      <c r="B49" s="96" t="s">
        <v>78</v>
      </c>
      <c r="C49" s="95"/>
      <c r="D49" s="94">
        <v>0</v>
      </c>
      <c r="E49" s="93">
        <v>1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0.8</v>
      </c>
    </row>
    <row r="50" spans="2:12" ht="14.45" customHeight="1">
      <c r="B50" s="90" t="s">
        <v>124</v>
      </c>
      <c r="C50" s="89"/>
      <c r="D50" s="88">
        <v>2</v>
      </c>
      <c r="E50" s="87">
        <v>0</v>
      </c>
      <c r="F50" s="87">
        <v>0</v>
      </c>
      <c r="G50" s="87"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1.7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8</v>
      </c>
      <c r="E51" s="81">
        <f t="shared" si="17"/>
        <v>1</v>
      </c>
      <c r="F51" s="81">
        <f t="shared" si="17"/>
        <v>0</v>
      </c>
      <c r="G51" s="81">
        <f t="shared" si="17"/>
        <v>0</v>
      </c>
      <c r="H51" s="81">
        <f t="shared" si="17"/>
        <v>9</v>
      </c>
      <c r="I51" s="81">
        <f t="shared" si="17"/>
        <v>0</v>
      </c>
      <c r="J51" s="81">
        <f t="shared" si="17"/>
        <v>9</v>
      </c>
      <c r="K51" s="80">
        <f t="shared" si="3"/>
        <v>0</v>
      </c>
      <c r="L51" s="79">
        <f t="shared" si="4"/>
        <v>7.5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75</v>
      </c>
      <c r="E52" s="75">
        <f t="shared" si="18"/>
        <v>38</v>
      </c>
      <c r="F52" s="75">
        <f t="shared" si="18"/>
        <v>7</v>
      </c>
      <c r="G52" s="75">
        <f t="shared" si="18"/>
        <v>0</v>
      </c>
      <c r="H52" s="75">
        <f t="shared" si="18"/>
        <v>113</v>
      </c>
      <c r="I52" s="75">
        <f t="shared" si="18"/>
        <v>7</v>
      </c>
      <c r="J52" s="75">
        <f t="shared" si="18"/>
        <v>120</v>
      </c>
      <c r="K52" s="74">
        <f t="shared" si="3"/>
        <v>5.8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17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157</v>
      </c>
      <c r="C16" s="101"/>
      <c r="D16" s="100">
        <v>0</v>
      </c>
      <c r="E16" s="99">
        <v>1</v>
      </c>
      <c r="F16" s="99">
        <v>0</v>
      </c>
      <c r="G16" s="99"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0.4</v>
      </c>
    </row>
    <row r="17" spans="2:12" ht="14.45" customHeight="1">
      <c r="B17" s="96" t="s">
        <v>156</v>
      </c>
      <c r="C17" s="95"/>
      <c r="D17" s="94">
        <v>1</v>
      </c>
      <c r="E17" s="93">
        <v>1</v>
      </c>
      <c r="F17" s="93">
        <v>0</v>
      </c>
      <c r="G17" s="93"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0.7</v>
      </c>
    </row>
    <row r="18" spans="2:12" ht="14.45" customHeight="1">
      <c r="B18" s="96" t="s">
        <v>155</v>
      </c>
      <c r="C18" s="95"/>
      <c r="D18" s="94">
        <v>6</v>
      </c>
      <c r="E18" s="93">
        <v>1</v>
      </c>
      <c r="F18" s="93">
        <v>0</v>
      </c>
      <c r="G18" s="93">
        <v>0</v>
      </c>
      <c r="H18" s="93">
        <f t="shared" si="0"/>
        <v>7</v>
      </c>
      <c r="I18" s="93">
        <f t="shared" si="1"/>
        <v>0</v>
      </c>
      <c r="J18" s="93">
        <f t="shared" si="2"/>
        <v>7</v>
      </c>
      <c r="K18" s="92">
        <f t="shared" si="3"/>
        <v>0</v>
      </c>
      <c r="L18" s="91">
        <f t="shared" si="4"/>
        <v>2.5</v>
      </c>
    </row>
    <row r="19" spans="2:12" ht="14.45" customHeight="1">
      <c r="B19" s="96" t="s">
        <v>154</v>
      </c>
      <c r="C19" s="95"/>
      <c r="D19" s="94">
        <v>9</v>
      </c>
      <c r="E19" s="93">
        <v>0</v>
      </c>
      <c r="F19" s="93">
        <v>0</v>
      </c>
      <c r="G19" s="93">
        <v>0</v>
      </c>
      <c r="H19" s="93">
        <f t="shared" si="0"/>
        <v>9</v>
      </c>
      <c r="I19" s="93">
        <f t="shared" si="1"/>
        <v>0</v>
      </c>
      <c r="J19" s="93">
        <f t="shared" si="2"/>
        <v>9</v>
      </c>
      <c r="K19" s="92">
        <f t="shared" si="3"/>
        <v>0</v>
      </c>
      <c r="L19" s="91">
        <f t="shared" si="4"/>
        <v>3.2</v>
      </c>
    </row>
    <row r="20" spans="2:12" ht="14.45" customHeight="1">
      <c r="B20" s="96" t="s">
        <v>153</v>
      </c>
      <c r="C20" s="95"/>
      <c r="D20" s="94">
        <v>18</v>
      </c>
      <c r="E20" s="93">
        <v>1</v>
      </c>
      <c r="F20" s="93">
        <v>0</v>
      </c>
      <c r="G20" s="93">
        <v>0</v>
      </c>
      <c r="H20" s="93">
        <f t="shared" si="0"/>
        <v>19</v>
      </c>
      <c r="I20" s="93">
        <f t="shared" si="1"/>
        <v>0</v>
      </c>
      <c r="J20" s="93">
        <f t="shared" si="2"/>
        <v>19</v>
      </c>
      <c r="K20" s="92">
        <f t="shared" si="3"/>
        <v>0</v>
      </c>
      <c r="L20" s="91">
        <f t="shared" si="4"/>
        <v>6.8</v>
      </c>
    </row>
    <row r="21" spans="2:12" ht="14.45" customHeight="1">
      <c r="B21" s="90" t="s">
        <v>152</v>
      </c>
      <c r="C21" s="89"/>
      <c r="D21" s="88">
        <v>6</v>
      </c>
      <c r="E21" s="87">
        <v>0</v>
      </c>
      <c r="F21" s="87">
        <v>0</v>
      </c>
      <c r="G21" s="87">
        <v>0</v>
      </c>
      <c r="H21" s="87">
        <f t="shared" si="0"/>
        <v>6</v>
      </c>
      <c r="I21" s="87">
        <f t="shared" si="1"/>
        <v>0</v>
      </c>
      <c r="J21" s="87">
        <f t="shared" si="2"/>
        <v>6</v>
      </c>
      <c r="K21" s="86">
        <f t="shared" si="3"/>
        <v>0</v>
      </c>
      <c r="L21" s="85">
        <f t="shared" si="4"/>
        <v>2.2000000000000002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40</v>
      </c>
      <c r="E22" s="81">
        <f t="shared" si="5"/>
        <v>4</v>
      </c>
      <c r="F22" s="81">
        <f t="shared" si="5"/>
        <v>0</v>
      </c>
      <c r="G22" s="81">
        <f t="shared" si="5"/>
        <v>0</v>
      </c>
      <c r="H22" s="81">
        <f t="shared" si="5"/>
        <v>44</v>
      </c>
      <c r="I22" s="81">
        <f t="shared" si="5"/>
        <v>0</v>
      </c>
      <c r="J22" s="81">
        <f t="shared" si="5"/>
        <v>44</v>
      </c>
      <c r="K22" s="80">
        <f t="shared" si="3"/>
        <v>0</v>
      </c>
      <c r="L22" s="79">
        <f t="shared" si="4"/>
        <v>15.8</v>
      </c>
    </row>
    <row r="23" spans="2:12" ht="14.45" customHeight="1" thickTop="1">
      <c r="B23" s="102" t="s">
        <v>104</v>
      </c>
      <c r="C23" s="101"/>
      <c r="D23" s="100">
        <v>7</v>
      </c>
      <c r="E23" s="99">
        <v>2</v>
      </c>
      <c r="F23" s="99">
        <v>1</v>
      </c>
      <c r="G23" s="99">
        <v>0</v>
      </c>
      <c r="H23" s="99">
        <f t="shared" ref="H23:H28" si="6">SUM(D23:E23)</f>
        <v>9</v>
      </c>
      <c r="I23" s="99">
        <f t="shared" ref="I23:I28" si="7">SUM(F23:G23)</f>
        <v>1</v>
      </c>
      <c r="J23" s="99">
        <f t="shared" ref="J23:J28" si="8">SUM(H23:I23)</f>
        <v>10</v>
      </c>
      <c r="K23" s="98">
        <f t="shared" si="3"/>
        <v>10</v>
      </c>
      <c r="L23" s="97">
        <f t="shared" si="4"/>
        <v>3.6</v>
      </c>
    </row>
    <row r="24" spans="2:12" ht="14.45" customHeight="1">
      <c r="B24" s="96" t="s">
        <v>103</v>
      </c>
      <c r="C24" s="95"/>
      <c r="D24" s="94">
        <v>3</v>
      </c>
      <c r="E24" s="93">
        <v>0</v>
      </c>
      <c r="F24" s="93">
        <v>0</v>
      </c>
      <c r="G24" s="93"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1.1000000000000001</v>
      </c>
    </row>
    <row r="25" spans="2:12" ht="14.45" customHeight="1">
      <c r="B25" s="96" t="s">
        <v>102</v>
      </c>
      <c r="C25" s="95"/>
      <c r="D25" s="94">
        <v>4</v>
      </c>
      <c r="E25" s="93">
        <v>1</v>
      </c>
      <c r="F25" s="93">
        <v>0</v>
      </c>
      <c r="G25" s="93">
        <v>0</v>
      </c>
      <c r="H25" s="93">
        <f t="shared" si="6"/>
        <v>5</v>
      </c>
      <c r="I25" s="93">
        <f t="shared" si="7"/>
        <v>0</v>
      </c>
      <c r="J25" s="93">
        <f t="shared" si="8"/>
        <v>5</v>
      </c>
      <c r="K25" s="92">
        <f t="shared" si="3"/>
        <v>0</v>
      </c>
      <c r="L25" s="91">
        <f t="shared" si="4"/>
        <v>1.8</v>
      </c>
    </row>
    <row r="26" spans="2:12" ht="14.45" customHeight="1">
      <c r="B26" s="96" t="s">
        <v>101</v>
      </c>
      <c r="C26" s="95"/>
      <c r="D26" s="94">
        <v>2</v>
      </c>
      <c r="E26" s="93">
        <v>0</v>
      </c>
      <c r="F26" s="93">
        <v>0</v>
      </c>
      <c r="G26" s="93">
        <v>0</v>
      </c>
      <c r="H26" s="93">
        <f t="shared" si="6"/>
        <v>2</v>
      </c>
      <c r="I26" s="93">
        <f t="shared" si="7"/>
        <v>0</v>
      </c>
      <c r="J26" s="93">
        <f t="shared" si="8"/>
        <v>2</v>
      </c>
      <c r="K26" s="92">
        <f t="shared" si="3"/>
        <v>0</v>
      </c>
      <c r="L26" s="91">
        <f t="shared" si="4"/>
        <v>0.7</v>
      </c>
    </row>
    <row r="27" spans="2:12" ht="14.45" customHeight="1">
      <c r="B27" s="96" t="s">
        <v>100</v>
      </c>
      <c r="C27" s="95"/>
      <c r="D27" s="94">
        <v>2</v>
      </c>
      <c r="E27" s="93">
        <v>2</v>
      </c>
      <c r="F27" s="93">
        <v>1</v>
      </c>
      <c r="G27" s="93">
        <v>0</v>
      </c>
      <c r="H27" s="93">
        <f t="shared" si="6"/>
        <v>4</v>
      </c>
      <c r="I27" s="93">
        <f t="shared" si="7"/>
        <v>1</v>
      </c>
      <c r="J27" s="93">
        <f t="shared" si="8"/>
        <v>5</v>
      </c>
      <c r="K27" s="92">
        <f t="shared" si="3"/>
        <v>20</v>
      </c>
      <c r="L27" s="91">
        <f t="shared" si="4"/>
        <v>1.8</v>
      </c>
    </row>
    <row r="28" spans="2:12" ht="14.45" customHeight="1">
      <c r="B28" s="90" t="s">
        <v>151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0.4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19</v>
      </c>
      <c r="E29" s="81">
        <f t="shared" si="9"/>
        <v>5</v>
      </c>
      <c r="F29" s="81">
        <f t="shared" si="9"/>
        <v>2</v>
      </c>
      <c r="G29" s="81">
        <f t="shared" si="9"/>
        <v>0</v>
      </c>
      <c r="H29" s="81">
        <f t="shared" si="9"/>
        <v>24</v>
      </c>
      <c r="I29" s="81">
        <f t="shared" si="9"/>
        <v>2</v>
      </c>
      <c r="J29" s="81">
        <f t="shared" si="9"/>
        <v>26</v>
      </c>
      <c r="K29" s="80">
        <f t="shared" si="3"/>
        <v>7.7</v>
      </c>
      <c r="L29" s="79">
        <f t="shared" si="4"/>
        <v>9.4</v>
      </c>
    </row>
    <row r="30" spans="2:12" ht="14.45" customHeight="1" thickTop="1">
      <c r="B30" s="110" t="s">
        <v>150</v>
      </c>
      <c r="C30" s="109"/>
      <c r="D30" s="76">
        <v>11</v>
      </c>
      <c r="E30" s="75">
        <v>2</v>
      </c>
      <c r="F30" s="75">
        <v>1</v>
      </c>
      <c r="G30" s="75">
        <v>0</v>
      </c>
      <c r="H30" s="75">
        <f t="shared" ref="H30:H43" si="10">SUM(D30:E30)</f>
        <v>13</v>
      </c>
      <c r="I30" s="75">
        <f t="shared" ref="I30:I43" si="11">SUM(F30:G30)</f>
        <v>1</v>
      </c>
      <c r="J30" s="75">
        <f t="shared" ref="J30:J43" si="12">SUM(H30:I30)</f>
        <v>14</v>
      </c>
      <c r="K30" s="74">
        <f t="shared" si="3"/>
        <v>7.1</v>
      </c>
      <c r="L30" s="73">
        <f t="shared" si="4"/>
        <v>5</v>
      </c>
    </row>
    <row r="31" spans="2:12" ht="14.45" customHeight="1">
      <c r="B31" s="108" t="s">
        <v>149</v>
      </c>
      <c r="C31" s="107"/>
      <c r="D31" s="106">
        <v>16</v>
      </c>
      <c r="E31" s="105">
        <v>2</v>
      </c>
      <c r="F31" s="105">
        <v>3</v>
      </c>
      <c r="G31" s="105">
        <v>0</v>
      </c>
      <c r="H31" s="105">
        <f t="shared" si="10"/>
        <v>18</v>
      </c>
      <c r="I31" s="105">
        <f t="shared" si="11"/>
        <v>3</v>
      </c>
      <c r="J31" s="105">
        <f t="shared" si="12"/>
        <v>21</v>
      </c>
      <c r="K31" s="104">
        <f t="shared" si="3"/>
        <v>14.3</v>
      </c>
      <c r="L31" s="103">
        <f t="shared" si="4"/>
        <v>7.6</v>
      </c>
    </row>
    <row r="32" spans="2:12" ht="14.45" customHeight="1">
      <c r="B32" s="108" t="s">
        <v>148</v>
      </c>
      <c r="C32" s="107"/>
      <c r="D32" s="106">
        <v>9</v>
      </c>
      <c r="E32" s="105">
        <v>5</v>
      </c>
      <c r="F32" s="105">
        <v>2</v>
      </c>
      <c r="G32" s="105">
        <v>0</v>
      </c>
      <c r="H32" s="105">
        <f t="shared" si="10"/>
        <v>14</v>
      </c>
      <c r="I32" s="105">
        <f t="shared" si="11"/>
        <v>2</v>
      </c>
      <c r="J32" s="105">
        <f t="shared" si="12"/>
        <v>16</v>
      </c>
      <c r="K32" s="104">
        <f t="shared" si="3"/>
        <v>12.5</v>
      </c>
      <c r="L32" s="103">
        <f t="shared" si="4"/>
        <v>5.8</v>
      </c>
    </row>
    <row r="33" spans="2:12" ht="14.45" customHeight="1">
      <c r="B33" s="108" t="s">
        <v>147</v>
      </c>
      <c r="C33" s="107"/>
      <c r="D33" s="106">
        <v>17</v>
      </c>
      <c r="E33" s="105">
        <v>4</v>
      </c>
      <c r="F33" s="105">
        <v>0</v>
      </c>
      <c r="G33" s="105">
        <v>0</v>
      </c>
      <c r="H33" s="105">
        <f t="shared" si="10"/>
        <v>21</v>
      </c>
      <c r="I33" s="105">
        <f t="shared" si="11"/>
        <v>0</v>
      </c>
      <c r="J33" s="105">
        <f t="shared" si="12"/>
        <v>21</v>
      </c>
      <c r="K33" s="104">
        <f t="shared" si="3"/>
        <v>0</v>
      </c>
      <c r="L33" s="103">
        <f t="shared" si="4"/>
        <v>7.6</v>
      </c>
    </row>
    <row r="34" spans="2:12" ht="14.45" customHeight="1">
      <c r="B34" s="108" t="s">
        <v>146</v>
      </c>
      <c r="C34" s="107"/>
      <c r="D34" s="106">
        <v>10</v>
      </c>
      <c r="E34" s="105">
        <v>4</v>
      </c>
      <c r="F34" s="105">
        <v>0</v>
      </c>
      <c r="G34" s="105">
        <v>0</v>
      </c>
      <c r="H34" s="105">
        <f t="shared" si="10"/>
        <v>14</v>
      </c>
      <c r="I34" s="105">
        <f t="shared" si="11"/>
        <v>0</v>
      </c>
      <c r="J34" s="105">
        <f t="shared" si="12"/>
        <v>14</v>
      </c>
      <c r="K34" s="104">
        <f t="shared" si="3"/>
        <v>0</v>
      </c>
      <c r="L34" s="103">
        <f t="shared" si="4"/>
        <v>5</v>
      </c>
    </row>
    <row r="35" spans="2:12" ht="14.45" customHeight="1">
      <c r="B35" s="108" t="s">
        <v>145</v>
      </c>
      <c r="C35" s="107"/>
      <c r="D35" s="106">
        <v>16</v>
      </c>
      <c r="E35" s="105">
        <v>8</v>
      </c>
      <c r="F35" s="105">
        <v>1</v>
      </c>
      <c r="G35" s="105">
        <v>0</v>
      </c>
      <c r="H35" s="105">
        <f t="shared" si="10"/>
        <v>24</v>
      </c>
      <c r="I35" s="105">
        <f t="shared" si="11"/>
        <v>1</v>
      </c>
      <c r="J35" s="105">
        <f t="shared" si="12"/>
        <v>25</v>
      </c>
      <c r="K35" s="104">
        <f t="shared" si="3"/>
        <v>4</v>
      </c>
      <c r="L35" s="103">
        <f t="shared" si="4"/>
        <v>9</v>
      </c>
    </row>
    <row r="36" spans="2:12" ht="14.45" customHeight="1">
      <c r="B36" s="108" t="s">
        <v>144</v>
      </c>
      <c r="C36" s="107"/>
      <c r="D36" s="106">
        <v>13</v>
      </c>
      <c r="E36" s="105">
        <v>9</v>
      </c>
      <c r="F36" s="105">
        <v>1</v>
      </c>
      <c r="G36" s="105">
        <v>0</v>
      </c>
      <c r="H36" s="105">
        <f t="shared" si="10"/>
        <v>22</v>
      </c>
      <c r="I36" s="105">
        <f t="shared" si="11"/>
        <v>1</v>
      </c>
      <c r="J36" s="105">
        <f t="shared" si="12"/>
        <v>23</v>
      </c>
      <c r="K36" s="104">
        <f t="shared" si="3"/>
        <v>4.3</v>
      </c>
      <c r="L36" s="103">
        <f t="shared" si="4"/>
        <v>8.3000000000000007</v>
      </c>
    </row>
    <row r="37" spans="2:12" ht="14.45" customHeight="1">
      <c r="B37" s="108" t="s">
        <v>143</v>
      </c>
      <c r="C37" s="107"/>
      <c r="D37" s="106">
        <v>14</v>
      </c>
      <c r="E37" s="105">
        <v>3</v>
      </c>
      <c r="F37" s="105">
        <v>2</v>
      </c>
      <c r="G37" s="105">
        <v>0</v>
      </c>
      <c r="H37" s="105">
        <f t="shared" si="10"/>
        <v>17</v>
      </c>
      <c r="I37" s="105">
        <f t="shared" si="11"/>
        <v>2</v>
      </c>
      <c r="J37" s="105">
        <f t="shared" si="12"/>
        <v>19</v>
      </c>
      <c r="K37" s="104">
        <f t="shared" si="3"/>
        <v>10.5</v>
      </c>
      <c r="L37" s="103">
        <f t="shared" si="4"/>
        <v>6.8</v>
      </c>
    </row>
    <row r="38" spans="2:12" ht="14.45" customHeight="1">
      <c r="B38" s="102" t="s">
        <v>89</v>
      </c>
      <c r="C38" s="101"/>
      <c r="D38" s="100">
        <v>5</v>
      </c>
      <c r="E38" s="99">
        <v>2</v>
      </c>
      <c r="F38" s="99">
        <v>0</v>
      </c>
      <c r="G38" s="99">
        <v>0</v>
      </c>
      <c r="H38" s="99">
        <f t="shared" si="10"/>
        <v>7</v>
      </c>
      <c r="I38" s="99">
        <f t="shared" si="11"/>
        <v>0</v>
      </c>
      <c r="J38" s="99">
        <f t="shared" si="12"/>
        <v>7</v>
      </c>
      <c r="K38" s="98">
        <f t="shared" si="3"/>
        <v>0</v>
      </c>
      <c r="L38" s="97">
        <f t="shared" si="4"/>
        <v>2.5</v>
      </c>
    </row>
    <row r="39" spans="2:12" ht="14.45" customHeight="1">
      <c r="B39" s="96" t="s">
        <v>88</v>
      </c>
      <c r="C39" s="95"/>
      <c r="D39" s="94">
        <v>0</v>
      </c>
      <c r="E39" s="93">
        <v>1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0.4</v>
      </c>
    </row>
    <row r="40" spans="2:12" ht="14.45" customHeight="1">
      <c r="B40" s="96" t="s">
        <v>87</v>
      </c>
      <c r="C40" s="95"/>
      <c r="D40" s="94">
        <v>5</v>
      </c>
      <c r="E40" s="93">
        <v>4</v>
      </c>
      <c r="F40" s="93">
        <v>0</v>
      </c>
      <c r="G40" s="93">
        <v>0</v>
      </c>
      <c r="H40" s="93">
        <f t="shared" si="10"/>
        <v>9</v>
      </c>
      <c r="I40" s="93">
        <f t="shared" si="11"/>
        <v>0</v>
      </c>
      <c r="J40" s="93">
        <f t="shared" si="12"/>
        <v>9</v>
      </c>
      <c r="K40" s="92">
        <f t="shared" si="3"/>
        <v>0</v>
      </c>
      <c r="L40" s="91">
        <f t="shared" si="4"/>
        <v>3.2</v>
      </c>
    </row>
    <row r="41" spans="2:12" ht="14.45" customHeight="1">
      <c r="B41" s="96" t="s">
        <v>86</v>
      </c>
      <c r="C41" s="95"/>
      <c r="D41" s="94">
        <v>4</v>
      </c>
      <c r="E41" s="93">
        <v>2</v>
      </c>
      <c r="F41" s="93">
        <v>0</v>
      </c>
      <c r="G41" s="93">
        <v>0</v>
      </c>
      <c r="H41" s="93">
        <f t="shared" si="10"/>
        <v>6</v>
      </c>
      <c r="I41" s="93">
        <f t="shared" si="11"/>
        <v>0</v>
      </c>
      <c r="J41" s="93">
        <f t="shared" si="12"/>
        <v>6</v>
      </c>
      <c r="K41" s="92">
        <f t="shared" si="3"/>
        <v>0</v>
      </c>
      <c r="L41" s="91">
        <f t="shared" si="4"/>
        <v>2.2000000000000002</v>
      </c>
    </row>
    <row r="42" spans="2:12" ht="14.45" customHeight="1">
      <c r="B42" s="96" t="s">
        <v>85</v>
      </c>
      <c r="C42" s="95"/>
      <c r="D42" s="94">
        <v>5</v>
      </c>
      <c r="E42" s="93">
        <v>0</v>
      </c>
      <c r="F42" s="93">
        <v>0</v>
      </c>
      <c r="G42" s="93"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1.8</v>
      </c>
    </row>
    <row r="43" spans="2:12" ht="14.45" customHeight="1">
      <c r="B43" s="90" t="s">
        <v>142</v>
      </c>
      <c r="C43" s="89"/>
      <c r="D43" s="88">
        <v>3</v>
      </c>
      <c r="E43" s="87">
        <v>3</v>
      </c>
      <c r="F43" s="87">
        <v>0</v>
      </c>
      <c r="G43" s="87">
        <v>0</v>
      </c>
      <c r="H43" s="87">
        <f t="shared" si="10"/>
        <v>6</v>
      </c>
      <c r="I43" s="87">
        <f t="shared" si="11"/>
        <v>0</v>
      </c>
      <c r="J43" s="87">
        <f t="shared" si="12"/>
        <v>6</v>
      </c>
      <c r="K43" s="86">
        <f t="shared" si="3"/>
        <v>0</v>
      </c>
      <c r="L43" s="85">
        <f t="shared" si="4"/>
        <v>2.2000000000000002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22</v>
      </c>
      <c r="E44" s="81">
        <f t="shared" si="13"/>
        <v>12</v>
      </c>
      <c r="F44" s="81">
        <f t="shared" si="13"/>
        <v>0</v>
      </c>
      <c r="G44" s="81">
        <f t="shared" si="13"/>
        <v>0</v>
      </c>
      <c r="H44" s="81">
        <f t="shared" si="13"/>
        <v>34</v>
      </c>
      <c r="I44" s="81">
        <f t="shared" si="13"/>
        <v>0</v>
      </c>
      <c r="J44" s="81">
        <f t="shared" si="13"/>
        <v>34</v>
      </c>
      <c r="K44" s="80">
        <f t="shared" si="3"/>
        <v>0</v>
      </c>
      <c r="L44" s="79">
        <f t="shared" si="4"/>
        <v>12.2</v>
      </c>
    </row>
    <row r="45" spans="2:12" ht="14.45" customHeight="1" thickTop="1">
      <c r="B45" s="102" t="s">
        <v>82</v>
      </c>
      <c r="C45" s="101"/>
      <c r="D45" s="100">
        <v>1</v>
      </c>
      <c r="E45" s="99">
        <v>1</v>
      </c>
      <c r="F45" s="99">
        <v>0</v>
      </c>
      <c r="G45" s="99">
        <v>0</v>
      </c>
      <c r="H45" s="99">
        <f t="shared" ref="H45:H50" si="14">SUM(D45:E45)</f>
        <v>2</v>
      </c>
      <c r="I45" s="99">
        <f t="shared" ref="I45:I50" si="15">SUM(F45:G45)</f>
        <v>0</v>
      </c>
      <c r="J45" s="99">
        <f t="shared" ref="J45:J50" si="16">SUM(H45:I45)</f>
        <v>2</v>
      </c>
      <c r="K45" s="98">
        <f t="shared" si="3"/>
        <v>0</v>
      </c>
      <c r="L45" s="97">
        <f t="shared" si="4"/>
        <v>0.7</v>
      </c>
    </row>
    <row r="46" spans="2:12" ht="14.45" customHeight="1">
      <c r="B46" s="96" t="s">
        <v>81</v>
      </c>
      <c r="C46" s="95"/>
      <c r="D46" s="94">
        <v>6</v>
      </c>
      <c r="E46" s="93">
        <v>1</v>
      </c>
      <c r="F46" s="93">
        <v>0</v>
      </c>
      <c r="G46" s="93">
        <v>0</v>
      </c>
      <c r="H46" s="93">
        <f t="shared" si="14"/>
        <v>7</v>
      </c>
      <c r="I46" s="93">
        <f t="shared" si="15"/>
        <v>0</v>
      </c>
      <c r="J46" s="93">
        <f t="shared" si="16"/>
        <v>7</v>
      </c>
      <c r="K46" s="92">
        <f t="shared" si="3"/>
        <v>0</v>
      </c>
      <c r="L46" s="91">
        <f t="shared" si="4"/>
        <v>2.5</v>
      </c>
    </row>
    <row r="47" spans="2:12" ht="14.45" customHeight="1">
      <c r="B47" s="96" t="s">
        <v>80</v>
      </c>
      <c r="C47" s="95"/>
      <c r="D47" s="94">
        <v>2</v>
      </c>
      <c r="E47" s="93">
        <v>0</v>
      </c>
      <c r="F47" s="93">
        <v>0</v>
      </c>
      <c r="G47" s="93">
        <v>0</v>
      </c>
      <c r="H47" s="93">
        <f t="shared" si="14"/>
        <v>2</v>
      </c>
      <c r="I47" s="93">
        <f t="shared" si="15"/>
        <v>0</v>
      </c>
      <c r="J47" s="93">
        <f t="shared" si="16"/>
        <v>2</v>
      </c>
      <c r="K47" s="92">
        <f t="shared" si="3"/>
        <v>0</v>
      </c>
      <c r="L47" s="91">
        <f t="shared" si="4"/>
        <v>0.7</v>
      </c>
    </row>
    <row r="48" spans="2:12" ht="14.45" customHeight="1">
      <c r="B48" s="96" t="s">
        <v>79</v>
      </c>
      <c r="C48" s="95"/>
      <c r="D48" s="94">
        <v>3</v>
      </c>
      <c r="E48" s="93">
        <v>2</v>
      </c>
      <c r="F48" s="93">
        <v>0</v>
      </c>
      <c r="G48" s="93">
        <v>0</v>
      </c>
      <c r="H48" s="93">
        <f t="shared" si="14"/>
        <v>5</v>
      </c>
      <c r="I48" s="93">
        <f t="shared" si="15"/>
        <v>0</v>
      </c>
      <c r="J48" s="93">
        <f t="shared" si="16"/>
        <v>5</v>
      </c>
      <c r="K48" s="92">
        <f t="shared" si="3"/>
        <v>0</v>
      </c>
      <c r="L48" s="91">
        <f t="shared" si="4"/>
        <v>1.8</v>
      </c>
    </row>
    <row r="49" spans="2:12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0.4</v>
      </c>
    </row>
    <row r="50" spans="2:12" ht="14.45" customHeight="1">
      <c r="B50" s="90" t="s">
        <v>141</v>
      </c>
      <c r="C50" s="89"/>
      <c r="D50" s="88">
        <v>4</v>
      </c>
      <c r="E50" s="87">
        <v>0</v>
      </c>
      <c r="F50" s="87">
        <v>0</v>
      </c>
      <c r="G50" s="87">
        <v>0</v>
      </c>
      <c r="H50" s="87">
        <f t="shared" si="14"/>
        <v>4</v>
      </c>
      <c r="I50" s="87">
        <f t="shared" si="15"/>
        <v>0</v>
      </c>
      <c r="J50" s="87">
        <f t="shared" si="16"/>
        <v>4</v>
      </c>
      <c r="K50" s="86">
        <f t="shared" si="3"/>
        <v>0</v>
      </c>
      <c r="L50" s="85">
        <f t="shared" si="4"/>
        <v>1.4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17</v>
      </c>
      <c r="E51" s="81">
        <f t="shared" si="17"/>
        <v>4</v>
      </c>
      <c r="F51" s="81">
        <f t="shared" si="17"/>
        <v>0</v>
      </c>
      <c r="G51" s="81">
        <f t="shared" si="17"/>
        <v>0</v>
      </c>
      <c r="H51" s="81">
        <f t="shared" si="17"/>
        <v>21</v>
      </c>
      <c r="I51" s="81">
        <f t="shared" si="17"/>
        <v>0</v>
      </c>
      <c r="J51" s="81">
        <f t="shared" si="17"/>
        <v>21</v>
      </c>
      <c r="K51" s="80">
        <f t="shared" si="3"/>
        <v>0</v>
      </c>
      <c r="L51" s="79">
        <f t="shared" si="4"/>
        <v>7.6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204</v>
      </c>
      <c r="E52" s="75">
        <f t="shared" si="18"/>
        <v>62</v>
      </c>
      <c r="F52" s="75">
        <f t="shared" si="18"/>
        <v>12</v>
      </c>
      <c r="G52" s="75">
        <f t="shared" si="18"/>
        <v>0</v>
      </c>
      <c r="H52" s="75">
        <f t="shared" si="18"/>
        <v>266</v>
      </c>
      <c r="I52" s="75">
        <f t="shared" si="18"/>
        <v>12</v>
      </c>
      <c r="J52" s="75">
        <f t="shared" si="18"/>
        <v>278</v>
      </c>
      <c r="K52" s="74">
        <f t="shared" si="3"/>
        <v>4.3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38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156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155</v>
      </c>
      <c r="C18" s="95"/>
      <c r="D18" s="94">
        <v>1</v>
      </c>
      <c r="E18" s="93">
        <v>0</v>
      </c>
      <c r="F18" s="93">
        <v>0</v>
      </c>
      <c r="G18" s="93"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3.3</v>
      </c>
    </row>
    <row r="19" spans="2:12" ht="14.45" customHeight="1">
      <c r="B19" s="96" t="s">
        <v>154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153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3.3</v>
      </c>
    </row>
    <row r="21" spans="2:12" ht="14.45" customHeight="1">
      <c r="B21" s="90" t="s">
        <v>152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2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2</v>
      </c>
      <c r="I22" s="81">
        <f t="shared" si="5"/>
        <v>0</v>
      </c>
      <c r="J22" s="81">
        <f t="shared" si="5"/>
        <v>2</v>
      </c>
      <c r="K22" s="80">
        <f t="shared" si="3"/>
        <v>0</v>
      </c>
      <c r="L22" s="79">
        <f t="shared" si="4"/>
        <v>6.7</v>
      </c>
    </row>
    <row r="23" spans="2:12" ht="14.45" customHeight="1" thickTop="1">
      <c r="B23" s="102" t="s">
        <v>104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3.3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151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1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1</v>
      </c>
      <c r="I29" s="81">
        <f t="shared" si="9"/>
        <v>0</v>
      </c>
      <c r="J29" s="81">
        <f t="shared" si="9"/>
        <v>1</v>
      </c>
      <c r="K29" s="80">
        <f t="shared" si="3"/>
        <v>0</v>
      </c>
      <c r="L29" s="79">
        <f t="shared" si="4"/>
        <v>3.3</v>
      </c>
    </row>
    <row r="30" spans="2:12" ht="14.45" customHeight="1" thickTop="1">
      <c r="B30" s="110" t="s">
        <v>150</v>
      </c>
      <c r="C30" s="109"/>
      <c r="D30" s="76">
        <v>2</v>
      </c>
      <c r="E30" s="75">
        <v>1</v>
      </c>
      <c r="F30" s="75">
        <v>0</v>
      </c>
      <c r="G30" s="75">
        <v>0</v>
      </c>
      <c r="H30" s="75">
        <f t="shared" ref="H30:H43" si="10">SUM(D30:E30)</f>
        <v>3</v>
      </c>
      <c r="I30" s="75">
        <f t="shared" ref="I30:I43" si="11">SUM(F30:G30)</f>
        <v>0</v>
      </c>
      <c r="J30" s="75">
        <f t="shared" ref="J30:J43" si="12">SUM(H30:I30)</f>
        <v>3</v>
      </c>
      <c r="K30" s="74">
        <f t="shared" si="3"/>
        <v>0</v>
      </c>
      <c r="L30" s="73">
        <f t="shared" si="4"/>
        <v>10</v>
      </c>
    </row>
    <row r="31" spans="2:12" ht="14.45" customHeight="1">
      <c r="B31" s="108" t="s">
        <v>149</v>
      </c>
      <c r="C31" s="107"/>
      <c r="D31" s="106">
        <v>1</v>
      </c>
      <c r="E31" s="105">
        <v>2</v>
      </c>
      <c r="F31" s="105">
        <v>0</v>
      </c>
      <c r="G31" s="105">
        <v>0</v>
      </c>
      <c r="H31" s="105">
        <f t="shared" si="10"/>
        <v>3</v>
      </c>
      <c r="I31" s="105">
        <f t="shared" si="11"/>
        <v>0</v>
      </c>
      <c r="J31" s="105">
        <f t="shared" si="12"/>
        <v>3</v>
      </c>
      <c r="K31" s="104">
        <f t="shared" si="3"/>
        <v>0</v>
      </c>
      <c r="L31" s="103">
        <f t="shared" si="4"/>
        <v>10</v>
      </c>
    </row>
    <row r="32" spans="2:12" ht="14.45" customHeight="1">
      <c r="B32" s="108" t="s">
        <v>148</v>
      </c>
      <c r="C32" s="107"/>
      <c r="D32" s="106">
        <v>1</v>
      </c>
      <c r="E32" s="105">
        <v>2</v>
      </c>
      <c r="F32" s="105">
        <v>1</v>
      </c>
      <c r="G32" s="105">
        <v>0</v>
      </c>
      <c r="H32" s="105">
        <f t="shared" si="10"/>
        <v>3</v>
      </c>
      <c r="I32" s="105">
        <f t="shared" si="11"/>
        <v>1</v>
      </c>
      <c r="J32" s="105">
        <f t="shared" si="12"/>
        <v>4</v>
      </c>
      <c r="K32" s="104">
        <f t="shared" si="3"/>
        <v>25</v>
      </c>
      <c r="L32" s="103">
        <f t="shared" si="4"/>
        <v>13.3</v>
      </c>
    </row>
    <row r="33" spans="2:12" ht="14.45" customHeight="1">
      <c r="B33" s="108" t="s">
        <v>147</v>
      </c>
      <c r="C33" s="107"/>
      <c r="D33" s="106">
        <v>0</v>
      </c>
      <c r="E33" s="105">
        <v>1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3.3</v>
      </c>
    </row>
    <row r="34" spans="2:12" ht="14.45" customHeight="1">
      <c r="B34" s="108" t="s">
        <v>146</v>
      </c>
      <c r="C34" s="107"/>
      <c r="D34" s="106">
        <v>1</v>
      </c>
      <c r="E34" s="105">
        <v>0</v>
      </c>
      <c r="F34" s="105">
        <v>0</v>
      </c>
      <c r="G34" s="105"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3.3</v>
      </c>
    </row>
    <row r="35" spans="2:12" ht="14.45" customHeight="1">
      <c r="B35" s="108" t="s">
        <v>145</v>
      </c>
      <c r="C35" s="107"/>
      <c r="D35" s="106">
        <v>1</v>
      </c>
      <c r="E35" s="105">
        <v>0</v>
      </c>
      <c r="F35" s="105">
        <v>0</v>
      </c>
      <c r="G35" s="105"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3.3</v>
      </c>
    </row>
    <row r="36" spans="2:12" ht="14.45" customHeight="1">
      <c r="B36" s="108" t="s">
        <v>144</v>
      </c>
      <c r="C36" s="107"/>
      <c r="D36" s="106">
        <v>2</v>
      </c>
      <c r="E36" s="105">
        <v>1</v>
      </c>
      <c r="F36" s="105">
        <v>0</v>
      </c>
      <c r="G36" s="105">
        <v>0</v>
      </c>
      <c r="H36" s="105">
        <f t="shared" si="10"/>
        <v>3</v>
      </c>
      <c r="I36" s="105">
        <f t="shared" si="11"/>
        <v>0</v>
      </c>
      <c r="J36" s="105">
        <f t="shared" si="12"/>
        <v>3</v>
      </c>
      <c r="K36" s="104">
        <f t="shared" si="3"/>
        <v>0</v>
      </c>
      <c r="L36" s="103">
        <f t="shared" si="4"/>
        <v>10</v>
      </c>
    </row>
    <row r="37" spans="2:12" ht="14.45" customHeight="1">
      <c r="B37" s="108" t="s">
        <v>143</v>
      </c>
      <c r="C37" s="107"/>
      <c r="D37" s="106">
        <v>4</v>
      </c>
      <c r="E37" s="105">
        <v>0</v>
      </c>
      <c r="F37" s="105">
        <v>0</v>
      </c>
      <c r="G37" s="105">
        <v>0</v>
      </c>
      <c r="H37" s="105">
        <f t="shared" si="10"/>
        <v>4</v>
      </c>
      <c r="I37" s="105">
        <f t="shared" si="11"/>
        <v>0</v>
      </c>
      <c r="J37" s="105">
        <f t="shared" si="12"/>
        <v>4</v>
      </c>
      <c r="K37" s="104">
        <f t="shared" si="3"/>
        <v>0</v>
      </c>
      <c r="L37" s="103">
        <f t="shared" si="4"/>
        <v>13.3</v>
      </c>
    </row>
    <row r="38" spans="2:12" ht="14.45" customHeight="1">
      <c r="B38" s="102" t="s">
        <v>89</v>
      </c>
      <c r="C38" s="101"/>
      <c r="D38" s="100">
        <v>0</v>
      </c>
      <c r="E38" s="99">
        <v>1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3.3</v>
      </c>
    </row>
    <row r="39" spans="2:12" ht="14.45" customHeight="1">
      <c r="B39" s="96" t="s">
        <v>88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142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3.3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2</v>
      </c>
      <c r="I44" s="81">
        <f t="shared" si="13"/>
        <v>0</v>
      </c>
      <c r="J44" s="81">
        <f t="shared" si="13"/>
        <v>2</v>
      </c>
      <c r="K44" s="80">
        <f t="shared" si="3"/>
        <v>0</v>
      </c>
      <c r="L44" s="79">
        <f t="shared" si="4"/>
        <v>6.7</v>
      </c>
    </row>
    <row r="45" spans="2:12" ht="14.45" customHeight="1" thickTop="1">
      <c r="B45" s="102" t="s">
        <v>82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3.3</v>
      </c>
    </row>
    <row r="46" spans="2:12" ht="14.45" customHeight="1">
      <c r="B46" s="96" t="s">
        <v>81</v>
      </c>
      <c r="C46" s="95"/>
      <c r="D46" s="94">
        <v>2</v>
      </c>
      <c r="E46" s="93">
        <v>0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6.7</v>
      </c>
    </row>
    <row r="47" spans="2:12" ht="14.45" customHeight="1">
      <c r="B47" s="96" t="s">
        <v>80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3.3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0</v>
      </c>
      <c r="E49" s="93">
        <v>1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3.3</v>
      </c>
    </row>
    <row r="50" spans="2:12" ht="14.45" customHeight="1">
      <c r="B50" s="90" t="s">
        <v>141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4</v>
      </c>
      <c r="E51" s="81">
        <f t="shared" si="17"/>
        <v>1</v>
      </c>
      <c r="F51" s="81">
        <f t="shared" si="17"/>
        <v>0</v>
      </c>
      <c r="G51" s="81">
        <f t="shared" si="17"/>
        <v>0</v>
      </c>
      <c r="H51" s="81">
        <f t="shared" si="17"/>
        <v>5</v>
      </c>
      <c r="I51" s="81">
        <f t="shared" si="17"/>
        <v>0</v>
      </c>
      <c r="J51" s="81">
        <f t="shared" si="17"/>
        <v>5</v>
      </c>
      <c r="K51" s="80">
        <f t="shared" si="3"/>
        <v>0</v>
      </c>
      <c r="L51" s="79">
        <f t="shared" si="4"/>
        <v>16.7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20</v>
      </c>
      <c r="E52" s="75">
        <f t="shared" si="18"/>
        <v>9</v>
      </c>
      <c r="F52" s="75">
        <f t="shared" si="18"/>
        <v>1</v>
      </c>
      <c r="G52" s="75">
        <f t="shared" si="18"/>
        <v>0</v>
      </c>
      <c r="H52" s="75">
        <f t="shared" si="18"/>
        <v>29</v>
      </c>
      <c r="I52" s="75">
        <f t="shared" si="18"/>
        <v>1</v>
      </c>
      <c r="J52" s="75">
        <f t="shared" si="18"/>
        <v>30</v>
      </c>
      <c r="K52" s="74">
        <f t="shared" si="3"/>
        <v>3.3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39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174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173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172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171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2.9</v>
      </c>
    </row>
    <row r="20" spans="2:12" ht="14.45" customHeight="1">
      <c r="B20" s="96" t="s">
        <v>170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169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2.9</v>
      </c>
    </row>
    <row r="23" spans="2:12" ht="14.45" customHeight="1" thickTop="1">
      <c r="B23" s="102" t="s">
        <v>104</v>
      </c>
      <c r="C23" s="101"/>
      <c r="D23" s="100">
        <v>1</v>
      </c>
      <c r="E23" s="99">
        <v>0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2.9</v>
      </c>
    </row>
    <row r="24" spans="2:12" ht="14.45" customHeight="1">
      <c r="B24" s="96" t="s">
        <v>103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1</v>
      </c>
      <c r="G25" s="93">
        <v>0</v>
      </c>
      <c r="H25" s="93">
        <f t="shared" si="6"/>
        <v>0</v>
      </c>
      <c r="I25" s="93">
        <f t="shared" si="7"/>
        <v>1</v>
      </c>
      <c r="J25" s="93">
        <f t="shared" si="8"/>
        <v>1</v>
      </c>
      <c r="K25" s="92">
        <f t="shared" si="3"/>
        <v>100</v>
      </c>
      <c r="L25" s="91">
        <f t="shared" si="4"/>
        <v>2.9</v>
      </c>
    </row>
    <row r="26" spans="2:12" ht="14.45" customHeight="1">
      <c r="B26" s="96" t="s">
        <v>101</v>
      </c>
      <c r="C26" s="95"/>
      <c r="D26" s="94">
        <v>1</v>
      </c>
      <c r="E26" s="93">
        <v>0</v>
      </c>
      <c r="F26" s="93">
        <v>1</v>
      </c>
      <c r="G26" s="93">
        <v>0</v>
      </c>
      <c r="H26" s="93">
        <f t="shared" si="6"/>
        <v>1</v>
      </c>
      <c r="I26" s="93">
        <f t="shared" si="7"/>
        <v>1</v>
      </c>
      <c r="J26" s="93">
        <f t="shared" si="8"/>
        <v>2</v>
      </c>
      <c r="K26" s="92">
        <f t="shared" si="3"/>
        <v>50</v>
      </c>
      <c r="L26" s="91">
        <f t="shared" si="4"/>
        <v>5.7</v>
      </c>
    </row>
    <row r="27" spans="2:12" ht="14.45" customHeight="1">
      <c r="B27" s="96" t="s">
        <v>100</v>
      </c>
      <c r="C27" s="95"/>
      <c r="D27" s="94">
        <v>0</v>
      </c>
      <c r="E27" s="93">
        <v>0</v>
      </c>
      <c r="F27" s="93">
        <v>1</v>
      </c>
      <c r="G27" s="93">
        <v>0</v>
      </c>
      <c r="H27" s="93">
        <f t="shared" si="6"/>
        <v>0</v>
      </c>
      <c r="I27" s="93">
        <f t="shared" si="7"/>
        <v>1</v>
      </c>
      <c r="J27" s="93">
        <f t="shared" si="8"/>
        <v>1</v>
      </c>
      <c r="K27" s="92">
        <f t="shared" si="3"/>
        <v>100</v>
      </c>
      <c r="L27" s="91">
        <f t="shared" si="4"/>
        <v>2.9</v>
      </c>
    </row>
    <row r="28" spans="2:12" ht="14.45" customHeight="1">
      <c r="B28" s="90" t="s">
        <v>168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</v>
      </c>
      <c r="E29" s="81">
        <f t="shared" si="9"/>
        <v>0</v>
      </c>
      <c r="F29" s="81">
        <f t="shared" si="9"/>
        <v>3</v>
      </c>
      <c r="G29" s="81">
        <f t="shared" si="9"/>
        <v>0</v>
      </c>
      <c r="H29" s="81">
        <f t="shared" si="9"/>
        <v>2</v>
      </c>
      <c r="I29" s="81">
        <f t="shared" si="9"/>
        <v>3</v>
      </c>
      <c r="J29" s="81">
        <f t="shared" si="9"/>
        <v>5</v>
      </c>
      <c r="K29" s="80">
        <f t="shared" si="3"/>
        <v>60</v>
      </c>
      <c r="L29" s="79">
        <f t="shared" si="4"/>
        <v>14.3</v>
      </c>
    </row>
    <row r="30" spans="2:12" ht="14.45" customHeight="1" thickTop="1">
      <c r="B30" s="110" t="s">
        <v>167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166</v>
      </c>
      <c r="C31" s="107"/>
      <c r="D31" s="106">
        <v>3</v>
      </c>
      <c r="E31" s="105">
        <v>1</v>
      </c>
      <c r="F31" s="105">
        <v>0</v>
      </c>
      <c r="G31" s="105">
        <v>0</v>
      </c>
      <c r="H31" s="105">
        <f t="shared" si="10"/>
        <v>4</v>
      </c>
      <c r="I31" s="105">
        <f t="shared" si="11"/>
        <v>0</v>
      </c>
      <c r="J31" s="105">
        <f t="shared" si="12"/>
        <v>4</v>
      </c>
      <c r="K31" s="104">
        <f t="shared" si="3"/>
        <v>0</v>
      </c>
      <c r="L31" s="103">
        <f t="shared" si="4"/>
        <v>11.4</v>
      </c>
    </row>
    <row r="32" spans="2:12" ht="14.45" customHeight="1">
      <c r="B32" s="108" t="s">
        <v>165</v>
      </c>
      <c r="C32" s="107"/>
      <c r="D32" s="106">
        <v>1</v>
      </c>
      <c r="E32" s="105">
        <v>0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2.9</v>
      </c>
    </row>
    <row r="33" spans="2:12" ht="14.45" customHeight="1">
      <c r="B33" s="108" t="s">
        <v>164</v>
      </c>
      <c r="C33" s="107"/>
      <c r="D33" s="106">
        <v>4</v>
      </c>
      <c r="E33" s="105">
        <v>0</v>
      </c>
      <c r="F33" s="105">
        <v>0</v>
      </c>
      <c r="G33" s="105">
        <v>0</v>
      </c>
      <c r="H33" s="105">
        <f t="shared" si="10"/>
        <v>4</v>
      </c>
      <c r="I33" s="105">
        <f t="shared" si="11"/>
        <v>0</v>
      </c>
      <c r="J33" s="105">
        <f t="shared" si="12"/>
        <v>4</v>
      </c>
      <c r="K33" s="104">
        <f t="shared" si="3"/>
        <v>0</v>
      </c>
      <c r="L33" s="103">
        <f t="shared" si="4"/>
        <v>11.4</v>
      </c>
    </row>
    <row r="34" spans="2:12" ht="14.45" customHeight="1">
      <c r="B34" s="108" t="s">
        <v>163</v>
      </c>
      <c r="C34" s="107"/>
      <c r="D34" s="106">
        <v>4</v>
      </c>
      <c r="E34" s="105">
        <v>2</v>
      </c>
      <c r="F34" s="105">
        <v>1</v>
      </c>
      <c r="G34" s="105">
        <v>0</v>
      </c>
      <c r="H34" s="105">
        <f t="shared" si="10"/>
        <v>6</v>
      </c>
      <c r="I34" s="105">
        <f t="shared" si="11"/>
        <v>1</v>
      </c>
      <c r="J34" s="105">
        <f t="shared" si="12"/>
        <v>7</v>
      </c>
      <c r="K34" s="104">
        <f t="shared" si="3"/>
        <v>14.3</v>
      </c>
      <c r="L34" s="103">
        <f t="shared" si="4"/>
        <v>20</v>
      </c>
    </row>
    <row r="35" spans="2:12" ht="14.45" customHeight="1">
      <c r="B35" s="108" t="s">
        <v>162</v>
      </c>
      <c r="C35" s="107"/>
      <c r="D35" s="106">
        <v>2</v>
      </c>
      <c r="E35" s="105">
        <v>1</v>
      </c>
      <c r="F35" s="105">
        <v>0</v>
      </c>
      <c r="G35" s="105">
        <v>0</v>
      </c>
      <c r="H35" s="105">
        <f t="shared" si="10"/>
        <v>3</v>
      </c>
      <c r="I35" s="105">
        <f t="shared" si="11"/>
        <v>0</v>
      </c>
      <c r="J35" s="105">
        <f t="shared" si="12"/>
        <v>3</v>
      </c>
      <c r="K35" s="104">
        <f t="shared" si="3"/>
        <v>0</v>
      </c>
      <c r="L35" s="103">
        <f t="shared" si="4"/>
        <v>8.6</v>
      </c>
    </row>
    <row r="36" spans="2:12" ht="14.45" customHeight="1">
      <c r="B36" s="108" t="s">
        <v>161</v>
      </c>
      <c r="C36" s="107"/>
      <c r="D36" s="106">
        <v>4</v>
      </c>
      <c r="E36" s="105">
        <v>1</v>
      </c>
      <c r="F36" s="105">
        <v>0</v>
      </c>
      <c r="G36" s="105">
        <v>0</v>
      </c>
      <c r="H36" s="105">
        <f t="shared" si="10"/>
        <v>5</v>
      </c>
      <c r="I36" s="105">
        <f t="shared" si="11"/>
        <v>0</v>
      </c>
      <c r="J36" s="105">
        <f t="shared" si="12"/>
        <v>5</v>
      </c>
      <c r="K36" s="104">
        <f t="shared" si="3"/>
        <v>0</v>
      </c>
      <c r="L36" s="103">
        <f t="shared" si="4"/>
        <v>14.3</v>
      </c>
    </row>
    <row r="37" spans="2:12" ht="14.45" customHeight="1">
      <c r="B37" s="108" t="s">
        <v>160</v>
      </c>
      <c r="C37" s="107"/>
      <c r="D37" s="106">
        <v>2</v>
      </c>
      <c r="E37" s="105">
        <v>0</v>
      </c>
      <c r="F37" s="105">
        <v>0</v>
      </c>
      <c r="G37" s="105">
        <v>0</v>
      </c>
      <c r="H37" s="105">
        <f t="shared" si="10"/>
        <v>2</v>
      </c>
      <c r="I37" s="105">
        <f t="shared" si="11"/>
        <v>0</v>
      </c>
      <c r="J37" s="105">
        <f t="shared" si="12"/>
        <v>2</v>
      </c>
      <c r="K37" s="104">
        <f t="shared" si="3"/>
        <v>0</v>
      </c>
      <c r="L37" s="103">
        <f t="shared" si="4"/>
        <v>5.7</v>
      </c>
    </row>
    <row r="38" spans="2:12" ht="14.45" customHeight="1">
      <c r="B38" s="102" t="s">
        <v>89</v>
      </c>
      <c r="C38" s="101"/>
      <c r="D38" s="100">
        <v>0</v>
      </c>
      <c r="E38" s="99">
        <v>1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2.9</v>
      </c>
    </row>
    <row r="39" spans="2:12" ht="14.45" customHeight="1">
      <c r="B39" s="96" t="s">
        <v>88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159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2.9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2</v>
      </c>
      <c r="I44" s="81">
        <f t="shared" si="13"/>
        <v>0</v>
      </c>
      <c r="J44" s="81">
        <f t="shared" si="13"/>
        <v>2</v>
      </c>
      <c r="K44" s="80">
        <f t="shared" si="3"/>
        <v>0</v>
      </c>
      <c r="L44" s="79">
        <f t="shared" si="4"/>
        <v>5.7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80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2.9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2" ht="14.45" customHeight="1">
      <c r="B50" s="90" t="s">
        <v>158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1</v>
      </c>
      <c r="I51" s="81">
        <f t="shared" si="17"/>
        <v>0</v>
      </c>
      <c r="J51" s="81">
        <f t="shared" si="17"/>
        <v>1</v>
      </c>
      <c r="K51" s="80">
        <f t="shared" si="3"/>
        <v>0</v>
      </c>
      <c r="L51" s="79">
        <f t="shared" si="4"/>
        <v>2.9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25</v>
      </c>
      <c r="E52" s="75">
        <f t="shared" si="18"/>
        <v>6</v>
      </c>
      <c r="F52" s="75">
        <f t="shared" si="18"/>
        <v>4</v>
      </c>
      <c r="G52" s="75">
        <f t="shared" si="18"/>
        <v>0</v>
      </c>
      <c r="H52" s="75">
        <f t="shared" si="18"/>
        <v>31</v>
      </c>
      <c r="I52" s="75">
        <f t="shared" si="18"/>
        <v>4</v>
      </c>
      <c r="J52" s="75">
        <f t="shared" si="18"/>
        <v>35</v>
      </c>
      <c r="K52" s="74">
        <f t="shared" si="3"/>
        <v>11.4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40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174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173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1.1000000000000001</v>
      </c>
    </row>
    <row r="18" spans="2:12" ht="14.45" customHeight="1">
      <c r="B18" s="96" t="s">
        <v>172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171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170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169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1.1000000000000001</v>
      </c>
    </row>
    <row r="23" spans="2:12" ht="14.45" customHeight="1" thickTop="1">
      <c r="B23" s="102" t="s">
        <v>104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1.1000000000000001</v>
      </c>
    </row>
    <row r="25" spans="2:12" ht="14.45" customHeight="1">
      <c r="B25" s="96" t="s">
        <v>102</v>
      </c>
      <c r="C25" s="95"/>
      <c r="D25" s="94">
        <v>0</v>
      </c>
      <c r="E25" s="93">
        <v>1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1.1000000000000001</v>
      </c>
    </row>
    <row r="26" spans="2:12" ht="14.45" customHeight="1">
      <c r="B26" s="96" t="s">
        <v>101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168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1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2.2000000000000002</v>
      </c>
    </row>
    <row r="30" spans="2:12" ht="14.45" customHeight="1" thickTop="1">
      <c r="B30" s="110" t="s">
        <v>167</v>
      </c>
      <c r="C30" s="109"/>
      <c r="D30" s="76">
        <v>5</v>
      </c>
      <c r="E30" s="75">
        <v>1</v>
      </c>
      <c r="F30" s="75">
        <v>0</v>
      </c>
      <c r="G30" s="75">
        <v>0</v>
      </c>
      <c r="H30" s="75">
        <f t="shared" ref="H30:H43" si="10">SUM(D30:E30)</f>
        <v>6</v>
      </c>
      <c r="I30" s="75">
        <f t="shared" ref="I30:I43" si="11">SUM(F30:G30)</f>
        <v>0</v>
      </c>
      <c r="J30" s="75">
        <f t="shared" ref="J30:J43" si="12">SUM(H30:I30)</f>
        <v>6</v>
      </c>
      <c r="K30" s="74">
        <f t="shared" si="3"/>
        <v>0</v>
      </c>
      <c r="L30" s="73">
        <f t="shared" si="4"/>
        <v>6.7</v>
      </c>
    </row>
    <row r="31" spans="2:12" ht="14.45" customHeight="1">
      <c r="B31" s="108" t="s">
        <v>166</v>
      </c>
      <c r="C31" s="107"/>
      <c r="D31" s="106">
        <v>6</v>
      </c>
      <c r="E31" s="105">
        <v>1</v>
      </c>
      <c r="F31" s="105">
        <v>0</v>
      </c>
      <c r="G31" s="105">
        <v>0</v>
      </c>
      <c r="H31" s="105">
        <f t="shared" si="10"/>
        <v>7</v>
      </c>
      <c r="I31" s="105">
        <f t="shared" si="11"/>
        <v>0</v>
      </c>
      <c r="J31" s="105">
        <f t="shared" si="12"/>
        <v>7</v>
      </c>
      <c r="K31" s="104">
        <f t="shared" si="3"/>
        <v>0</v>
      </c>
      <c r="L31" s="103">
        <f t="shared" si="4"/>
        <v>7.9</v>
      </c>
    </row>
    <row r="32" spans="2:12" ht="14.45" customHeight="1">
      <c r="B32" s="108" t="s">
        <v>165</v>
      </c>
      <c r="C32" s="107"/>
      <c r="D32" s="106">
        <v>4</v>
      </c>
      <c r="E32" s="105">
        <v>1</v>
      </c>
      <c r="F32" s="105">
        <v>1</v>
      </c>
      <c r="G32" s="105">
        <v>0</v>
      </c>
      <c r="H32" s="105">
        <f t="shared" si="10"/>
        <v>5</v>
      </c>
      <c r="I32" s="105">
        <f t="shared" si="11"/>
        <v>1</v>
      </c>
      <c r="J32" s="105">
        <f t="shared" si="12"/>
        <v>6</v>
      </c>
      <c r="K32" s="104">
        <f t="shared" si="3"/>
        <v>16.7</v>
      </c>
      <c r="L32" s="103">
        <f t="shared" si="4"/>
        <v>6.7</v>
      </c>
    </row>
    <row r="33" spans="2:12" ht="14.45" customHeight="1">
      <c r="B33" s="108" t="s">
        <v>164</v>
      </c>
      <c r="C33" s="107"/>
      <c r="D33" s="106">
        <v>5</v>
      </c>
      <c r="E33" s="105">
        <v>5</v>
      </c>
      <c r="F33" s="105">
        <v>0</v>
      </c>
      <c r="G33" s="105">
        <v>0</v>
      </c>
      <c r="H33" s="105">
        <f t="shared" si="10"/>
        <v>10</v>
      </c>
      <c r="I33" s="105">
        <f t="shared" si="11"/>
        <v>0</v>
      </c>
      <c r="J33" s="105">
        <f t="shared" si="12"/>
        <v>10</v>
      </c>
      <c r="K33" s="104">
        <f t="shared" si="3"/>
        <v>0</v>
      </c>
      <c r="L33" s="103">
        <f t="shared" si="4"/>
        <v>11.2</v>
      </c>
    </row>
    <row r="34" spans="2:12" ht="14.45" customHeight="1">
      <c r="B34" s="108" t="s">
        <v>163</v>
      </c>
      <c r="C34" s="107"/>
      <c r="D34" s="106">
        <v>8</v>
      </c>
      <c r="E34" s="105">
        <v>3</v>
      </c>
      <c r="F34" s="105">
        <v>0</v>
      </c>
      <c r="G34" s="105">
        <v>0</v>
      </c>
      <c r="H34" s="105">
        <f t="shared" si="10"/>
        <v>11</v>
      </c>
      <c r="I34" s="105">
        <f t="shared" si="11"/>
        <v>0</v>
      </c>
      <c r="J34" s="105">
        <f t="shared" si="12"/>
        <v>11</v>
      </c>
      <c r="K34" s="104">
        <f t="shared" si="3"/>
        <v>0</v>
      </c>
      <c r="L34" s="103">
        <f t="shared" si="4"/>
        <v>12.4</v>
      </c>
    </row>
    <row r="35" spans="2:12" ht="14.45" customHeight="1">
      <c r="B35" s="108" t="s">
        <v>162</v>
      </c>
      <c r="C35" s="107"/>
      <c r="D35" s="106">
        <v>9</v>
      </c>
      <c r="E35" s="105">
        <v>3</v>
      </c>
      <c r="F35" s="105">
        <v>0</v>
      </c>
      <c r="G35" s="105">
        <v>0</v>
      </c>
      <c r="H35" s="105">
        <f t="shared" si="10"/>
        <v>12</v>
      </c>
      <c r="I35" s="105">
        <f t="shared" si="11"/>
        <v>0</v>
      </c>
      <c r="J35" s="105">
        <f t="shared" si="12"/>
        <v>12</v>
      </c>
      <c r="K35" s="104">
        <f t="shared" si="3"/>
        <v>0</v>
      </c>
      <c r="L35" s="103">
        <f t="shared" si="4"/>
        <v>13.5</v>
      </c>
    </row>
    <row r="36" spans="2:12" ht="14.45" customHeight="1">
      <c r="B36" s="108" t="s">
        <v>161</v>
      </c>
      <c r="C36" s="107"/>
      <c r="D36" s="106">
        <v>6</v>
      </c>
      <c r="E36" s="105">
        <v>6</v>
      </c>
      <c r="F36" s="105">
        <v>0</v>
      </c>
      <c r="G36" s="105">
        <v>0</v>
      </c>
      <c r="H36" s="105">
        <f t="shared" si="10"/>
        <v>12</v>
      </c>
      <c r="I36" s="105">
        <f t="shared" si="11"/>
        <v>0</v>
      </c>
      <c r="J36" s="105">
        <f t="shared" si="12"/>
        <v>12</v>
      </c>
      <c r="K36" s="104">
        <f t="shared" si="3"/>
        <v>0</v>
      </c>
      <c r="L36" s="103">
        <f t="shared" si="4"/>
        <v>13.5</v>
      </c>
    </row>
    <row r="37" spans="2:12" ht="14.45" customHeight="1">
      <c r="B37" s="108" t="s">
        <v>160</v>
      </c>
      <c r="C37" s="107"/>
      <c r="D37" s="106">
        <v>10</v>
      </c>
      <c r="E37" s="105">
        <v>4</v>
      </c>
      <c r="F37" s="105">
        <v>0</v>
      </c>
      <c r="G37" s="105">
        <v>0</v>
      </c>
      <c r="H37" s="105">
        <f t="shared" si="10"/>
        <v>14</v>
      </c>
      <c r="I37" s="105">
        <f t="shared" si="11"/>
        <v>0</v>
      </c>
      <c r="J37" s="105">
        <f t="shared" si="12"/>
        <v>14</v>
      </c>
      <c r="K37" s="104">
        <f t="shared" si="3"/>
        <v>0</v>
      </c>
      <c r="L37" s="103">
        <f t="shared" si="4"/>
        <v>15.7</v>
      </c>
    </row>
    <row r="38" spans="2:12" ht="14.45" customHeight="1">
      <c r="B38" s="102" t="s">
        <v>89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88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1</v>
      </c>
      <c r="F41" s="93">
        <v>0</v>
      </c>
      <c r="G41" s="93">
        <v>0</v>
      </c>
      <c r="H41" s="93">
        <f t="shared" si="10"/>
        <v>1</v>
      </c>
      <c r="I41" s="93">
        <f t="shared" si="11"/>
        <v>0</v>
      </c>
      <c r="J41" s="93">
        <f t="shared" si="12"/>
        <v>1</v>
      </c>
      <c r="K41" s="92">
        <f t="shared" si="3"/>
        <v>0</v>
      </c>
      <c r="L41" s="91">
        <f t="shared" si="4"/>
        <v>1.1000000000000001</v>
      </c>
    </row>
    <row r="42" spans="2:12" ht="14.45" customHeight="1">
      <c r="B42" s="96" t="s">
        <v>85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1.1000000000000001</v>
      </c>
    </row>
    <row r="43" spans="2:12" ht="14.45" customHeight="1">
      <c r="B43" s="90" t="s">
        <v>159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2</v>
      </c>
      <c r="I44" s="81">
        <f t="shared" si="13"/>
        <v>0</v>
      </c>
      <c r="J44" s="81">
        <f t="shared" si="13"/>
        <v>2</v>
      </c>
      <c r="K44" s="80">
        <f t="shared" si="3"/>
        <v>0</v>
      </c>
      <c r="L44" s="79">
        <f t="shared" si="4"/>
        <v>2.2000000000000002</v>
      </c>
    </row>
    <row r="45" spans="2:12" ht="14.45" customHeight="1" thickTop="1">
      <c r="B45" s="102" t="s">
        <v>82</v>
      </c>
      <c r="C45" s="101"/>
      <c r="D45" s="100">
        <v>0</v>
      </c>
      <c r="E45" s="99">
        <v>1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1.1000000000000001</v>
      </c>
    </row>
    <row r="46" spans="2:12" ht="14.45" customHeight="1">
      <c r="B46" s="96" t="s">
        <v>81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80</v>
      </c>
      <c r="C47" s="95"/>
      <c r="D47" s="94">
        <v>2</v>
      </c>
      <c r="E47" s="93">
        <v>0</v>
      </c>
      <c r="F47" s="93">
        <v>0</v>
      </c>
      <c r="G47" s="93">
        <v>0</v>
      </c>
      <c r="H47" s="93">
        <f t="shared" si="14"/>
        <v>2</v>
      </c>
      <c r="I47" s="93">
        <f t="shared" si="15"/>
        <v>0</v>
      </c>
      <c r="J47" s="93">
        <f t="shared" si="16"/>
        <v>2</v>
      </c>
      <c r="K47" s="92">
        <f t="shared" si="3"/>
        <v>0</v>
      </c>
      <c r="L47" s="91">
        <f t="shared" si="4"/>
        <v>2.2000000000000002</v>
      </c>
    </row>
    <row r="48" spans="2:12" ht="14.45" customHeight="1">
      <c r="B48" s="96" t="s">
        <v>79</v>
      </c>
      <c r="C48" s="95"/>
      <c r="D48" s="94">
        <v>1</v>
      </c>
      <c r="E48" s="93">
        <v>1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2.2000000000000002</v>
      </c>
    </row>
    <row r="49" spans="2:12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1.1000000000000001</v>
      </c>
    </row>
    <row r="50" spans="2:12" ht="14.45" customHeight="1">
      <c r="B50" s="90" t="s">
        <v>158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4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6</v>
      </c>
      <c r="I51" s="81">
        <f t="shared" si="17"/>
        <v>0</v>
      </c>
      <c r="J51" s="81">
        <f t="shared" si="17"/>
        <v>6</v>
      </c>
      <c r="K51" s="80">
        <f t="shared" si="3"/>
        <v>0</v>
      </c>
      <c r="L51" s="79">
        <f t="shared" si="4"/>
        <v>6.7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60</v>
      </c>
      <c r="E52" s="75">
        <f t="shared" si="18"/>
        <v>28</v>
      </c>
      <c r="F52" s="75">
        <f t="shared" si="18"/>
        <v>1</v>
      </c>
      <c r="G52" s="75">
        <f t="shared" si="18"/>
        <v>0</v>
      </c>
      <c r="H52" s="75">
        <f t="shared" si="18"/>
        <v>88</v>
      </c>
      <c r="I52" s="75">
        <f t="shared" si="18"/>
        <v>1</v>
      </c>
      <c r="J52" s="75">
        <f t="shared" si="18"/>
        <v>89</v>
      </c>
      <c r="K52" s="74">
        <f t="shared" si="3"/>
        <v>1.1000000000000001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41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140</v>
      </c>
      <c r="C16" s="101"/>
      <c r="D16" s="100">
        <v>67</v>
      </c>
      <c r="E16" s="99">
        <v>25</v>
      </c>
      <c r="F16" s="99">
        <v>13</v>
      </c>
      <c r="G16" s="99">
        <v>1</v>
      </c>
      <c r="H16" s="99">
        <f t="shared" ref="H16:H21" si="0">SUM(D16:E16)</f>
        <v>92</v>
      </c>
      <c r="I16" s="99">
        <f t="shared" ref="I16:I21" si="1">SUM(F16:G16)</f>
        <v>14</v>
      </c>
      <c r="J16" s="99">
        <f t="shared" ref="J16:J21" si="2">SUM(H16:I16)</f>
        <v>106</v>
      </c>
      <c r="K16" s="98">
        <f t="shared" ref="K16:K52" si="3">IF(J16=0,0,ROUND(I16/J16*100,1))</f>
        <v>13.2</v>
      </c>
      <c r="L16" s="97">
        <f t="shared" ref="L16:L52" si="4">IF(J16=0,0,ROUND(J16/$J$52*100,1))</f>
        <v>1.5</v>
      </c>
    </row>
    <row r="17" spans="2:12" ht="14.45" customHeight="1">
      <c r="B17" s="96" t="s">
        <v>139</v>
      </c>
      <c r="C17" s="95"/>
      <c r="D17" s="94">
        <v>66</v>
      </c>
      <c r="E17" s="93">
        <v>23</v>
      </c>
      <c r="F17" s="93">
        <v>14</v>
      </c>
      <c r="G17" s="93">
        <v>0</v>
      </c>
      <c r="H17" s="93">
        <f t="shared" si="0"/>
        <v>89</v>
      </c>
      <c r="I17" s="93">
        <f t="shared" si="1"/>
        <v>14</v>
      </c>
      <c r="J17" s="93">
        <f t="shared" si="2"/>
        <v>103</v>
      </c>
      <c r="K17" s="92">
        <f t="shared" si="3"/>
        <v>13.6</v>
      </c>
      <c r="L17" s="91">
        <f t="shared" si="4"/>
        <v>1.4</v>
      </c>
    </row>
    <row r="18" spans="2:12" ht="14.45" customHeight="1">
      <c r="B18" s="96" t="s">
        <v>138</v>
      </c>
      <c r="C18" s="95"/>
      <c r="D18" s="94">
        <v>66</v>
      </c>
      <c r="E18" s="93">
        <v>20</v>
      </c>
      <c r="F18" s="93">
        <v>16</v>
      </c>
      <c r="G18" s="93">
        <v>0</v>
      </c>
      <c r="H18" s="93">
        <f t="shared" si="0"/>
        <v>86</v>
      </c>
      <c r="I18" s="93">
        <f t="shared" si="1"/>
        <v>16</v>
      </c>
      <c r="J18" s="93">
        <f t="shared" si="2"/>
        <v>102</v>
      </c>
      <c r="K18" s="92">
        <f t="shared" si="3"/>
        <v>15.7</v>
      </c>
      <c r="L18" s="91">
        <f t="shared" si="4"/>
        <v>1.4</v>
      </c>
    </row>
    <row r="19" spans="2:12" ht="14.45" customHeight="1">
      <c r="B19" s="96" t="s">
        <v>137</v>
      </c>
      <c r="C19" s="95"/>
      <c r="D19" s="94">
        <v>45</v>
      </c>
      <c r="E19" s="93">
        <v>20</v>
      </c>
      <c r="F19" s="93">
        <v>12</v>
      </c>
      <c r="G19" s="93">
        <v>0</v>
      </c>
      <c r="H19" s="93">
        <f t="shared" si="0"/>
        <v>65</v>
      </c>
      <c r="I19" s="93">
        <f t="shared" si="1"/>
        <v>12</v>
      </c>
      <c r="J19" s="93">
        <f t="shared" si="2"/>
        <v>77</v>
      </c>
      <c r="K19" s="92">
        <f t="shared" si="3"/>
        <v>15.6</v>
      </c>
      <c r="L19" s="91">
        <f t="shared" si="4"/>
        <v>1.1000000000000001</v>
      </c>
    </row>
    <row r="20" spans="2:12" ht="14.45" customHeight="1">
      <c r="B20" s="96" t="s">
        <v>136</v>
      </c>
      <c r="C20" s="95"/>
      <c r="D20" s="94">
        <v>43</v>
      </c>
      <c r="E20" s="93">
        <v>24</v>
      </c>
      <c r="F20" s="93">
        <v>9</v>
      </c>
      <c r="G20" s="93">
        <v>1</v>
      </c>
      <c r="H20" s="93">
        <f t="shared" si="0"/>
        <v>67</v>
      </c>
      <c r="I20" s="93">
        <f t="shared" si="1"/>
        <v>10</v>
      </c>
      <c r="J20" s="93">
        <f t="shared" si="2"/>
        <v>77</v>
      </c>
      <c r="K20" s="92">
        <f t="shared" si="3"/>
        <v>13</v>
      </c>
      <c r="L20" s="91">
        <f t="shared" si="4"/>
        <v>1.1000000000000001</v>
      </c>
    </row>
    <row r="21" spans="2:12" ht="14.45" customHeight="1">
      <c r="B21" s="90" t="s">
        <v>135</v>
      </c>
      <c r="C21" s="89"/>
      <c r="D21" s="88">
        <v>56</v>
      </c>
      <c r="E21" s="87">
        <v>32</v>
      </c>
      <c r="F21" s="87">
        <v>11</v>
      </c>
      <c r="G21" s="87">
        <v>0</v>
      </c>
      <c r="H21" s="87">
        <f t="shared" si="0"/>
        <v>88</v>
      </c>
      <c r="I21" s="87">
        <f t="shared" si="1"/>
        <v>11</v>
      </c>
      <c r="J21" s="87">
        <f t="shared" si="2"/>
        <v>99</v>
      </c>
      <c r="K21" s="86">
        <f t="shared" si="3"/>
        <v>11.1</v>
      </c>
      <c r="L21" s="85">
        <f t="shared" si="4"/>
        <v>1.4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343</v>
      </c>
      <c r="E22" s="81">
        <f t="shared" si="5"/>
        <v>144</v>
      </c>
      <c r="F22" s="81">
        <f t="shared" si="5"/>
        <v>75</v>
      </c>
      <c r="G22" s="81">
        <f t="shared" si="5"/>
        <v>2</v>
      </c>
      <c r="H22" s="81">
        <f t="shared" si="5"/>
        <v>487</v>
      </c>
      <c r="I22" s="81">
        <f t="shared" si="5"/>
        <v>77</v>
      </c>
      <c r="J22" s="81">
        <f t="shared" si="5"/>
        <v>564</v>
      </c>
      <c r="K22" s="80">
        <f t="shared" si="3"/>
        <v>13.7</v>
      </c>
      <c r="L22" s="79">
        <f t="shared" si="4"/>
        <v>7.8</v>
      </c>
    </row>
    <row r="23" spans="2:12" ht="14.45" customHeight="1" thickTop="1">
      <c r="B23" s="102" t="s">
        <v>104</v>
      </c>
      <c r="C23" s="101"/>
      <c r="D23" s="100">
        <v>61</v>
      </c>
      <c r="E23" s="99">
        <v>28</v>
      </c>
      <c r="F23" s="99">
        <v>13</v>
      </c>
      <c r="G23" s="99">
        <v>0</v>
      </c>
      <c r="H23" s="99">
        <f t="shared" ref="H23:H28" si="6">SUM(D23:E23)</f>
        <v>89</v>
      </c>
      <c r="I23" s="99">
        <f t="shared" ref="I23:I28" si="7">SUM(F23:G23)</f>
        <v>13</v>
      </c>
      <c r="J23" s="99">
        <f t="shared" ref="J23:J28" si="8">SUM(H23:I23)</f>
        <v>102</v>
      </c>
      <c r="K23" s="98">
        <f t="shared" si="3"/>
        <v>12.7</v>
      </c>
      <c r="L23" s="97">
        <f t="shared" si="4"/>
        <v>1.4</v>
      </c>
    </row>
    <row r="24" spans="2:12" ht="14.45" customHeight="1">
      <c r="B24" s="96" t="s">
        <v>103</v>
      </c>
      <c r="C24" s="95"/>
      <c r="D24" s="94">
        <v>40</v>
      </c>
      <c r="E24" s="93">
        <v>26</v>
      </c>
      <c r="F24" s="93">
        <v>11</v>
      </c>
      <c r="G24" s="93">
        <v>1</v>
      </c>
      <c r="H24" s="93">
        <f t="shared" si="6"/>
        <v>66</v>
      </c>
      <c r="I24" s="93">
        <f t="shared" si="7"/>
        <v>12</v>
      </c>
      <c r="J24" s="93">
        <f t="shared" si="8"/>
        <v>78</v>
      </c>
      <c r="K24" s="92">
        <f t="shared" si="3"/>
        <v>15.4</v>
      </c>
      <c r="L24" s="91">
        <f t="shared" si="4"/>
        <v>1.1000000000000001</v>
      </c>
    </row>
    <row r="25" spans="2:12" ht="14.45" customHeight="1">
      <c r="B25" s="96" t="s">
        <v>102</v>
      </c>
      <c r="C25" s="95"/>
      <c r="D25" s="94">
        <v>35</v>
      </c>
      <c r="E25" s="93">
        <v>38</v>
      </c>
      <c r="F25" s="93">
        <v>19</v>
      </c>
      <c r="G25" s="93">
        <v>0</v>
      </c>
      <c r="H25" s="93">
        <f t="shared" si="6"/>
        <v>73</v>
      </c>
      <c r="I25" s="93">
        <f t="shared" si="7"/>
        <v>19</v>
      </c>
      <c r="J25" s="93">
        <f t="shared" si="8"/>
        <v>92</v>
      </c>
      <c r="K25" s="92">
        <f t="shared" si="3"/>
        <v>20.7</v>
      </c>
      <c r="L25" s="91">
        <f t="shared" si="4"/>
        <v>1.3</v>
      </c>
    </row>
    <row r="26" spans="2:12" ht="14.45" customHeight="1">
      <c r="B26" s="96" t="s">
        <v>101</v>
      </c>
      <c r="C26" s="95"/>
      <c r="D26" s="94">
        <v>36</v>
      </c>
      <c r="E26" s="93">
        <v>38</v>
      </c>
      <c r="F26" s="93">
        <v>17</v>
      </c>
      <c r="G26" s="93">
        <v>0</v>
      </c>
      <c r="H26" s="93">
        <f t="shared" si="6"/>
        <v>74</v>
      </c>
      <c r="I26" s="93">
        <f t="shared" si="7"/>
        <v>17</v>
      </c>
      <c r="J26" s="93">
        <f t="shared" si="8"/>
        <v>91</v>
      </c>
      <c r="K26" s="92">
        <f t="shared" si="3"/>
        <v>18.7</v>
      </c>
      <c r="L26" s="91">
        <f t="shared" si="4"/>
        <v>1.3</v>
      </c>
    </row>
    <row r="27" spans="2:12" ht="14.45" customHeight="1">
      <c r="B27" s="96" t="s">
        <v>100</v>
      </c>
      <c r="C27" s="95"/>
      <c r="D27" s="94">
        <v>51</v>
      </c>
      <c r="E27" s="93">
        <v>48</v>
      </c>
      <c r="F27" s="93">
        <v>18</v>
      </c>
      <c r="G27" s="93">
        <v>1</v>
      </c>
      <c r="H27" s="93">
        <f t="shared" si="6"/>
        <v>99</v>
      </c>
      <c r="I27" s="93">
        <f t="shared" si="7"/>
        <v>19</v>
      </c>
      <c r="J27" s="93">
        <f t="shared" si="8"/>
        <v>118</v>
      </c>
      <c r="K27" s="92">
        <f t="shared" si="3"/>
        <v>16.100000000000001</v>
      </c>
      <c r="L27" s="91">
        <f t="shared" si="4"/>
        <v>1.6</v>
      </c>
    </row>
    <row r="28" spans="2:12" ht="14.45" customHeight="1">
      <c r="B28" s="90" t="s">
        <v>134</v>
      </c>
      <c r="C28" s="89"/>
      <c r="D28" s="88">
        <v>33</v>
      </c>
      <c r="E28" s="87">
        <v>24</v>
      </c>
      <c r="F28" s="87">
        <v>12</v>
      </c>
      <c r="G28" s="87">
        <v>1</v>
      </c>
      <c r="H28" s="87">
        <f t="shared" si="6"/>
        <v>57</v>
      </c>
      <c r="I28" s="87">
        <f t="shared" si="7"/>
        <v>13</v>
      </c>
      <c r="J28" s="87">
        <f t="shared" si="8"/>
        <v>70</v>
      </c>
      <c r="K28" s="86">
        <f t="shared" si="3"/>
        <v>18.600000000000001</v>
      </c>
      <c r="L28" s="85">
        <f t="shared" si="4"/>
        <v>1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256</v>
      </c>
      <c r="E29" s="81">
        <f t="shared" si="9"/>
        <v>202</v>
      </c>
      <c r="F29" s="81">
        <f t="shared" si="9"/>
        <v>90</v>
      </c>
      <c r="G29" s="81">
        <f t="shared" si="9"/>
        <v>3</v>
      </c>
      <c r="H29" s="81">
        <f t="shared" si="9"/>
        <v>458</v>
      </c>
      <c r="I29" s="81">
        <f t="shared" si="9"/>
        <v>93</v>
      </c>
      <c r="J29" s="81">
        <f t="shared" si="9"/>
        <v>551</v>
      </c>
      <c r="K29" s="80">
        <f t="shared" si="3"/>
        <v>16.899999999999999</v>
      </c>
      <c r="L29" s="79">
        <f t="shared" si="4"/>
        <v>7.6</v>
      </c>
    </row>
    <row r="30" spans="2:12" ht="14.45" customHeight="1" thickTop="1">
      <c r="B30" s="110" t="s">
        <v>133</v>
      </c>
      <c r="C30" s="109"/>
      <c r="D30" s="76">
        <v>336</v>
      </c>
      <c r="E30" s="75">
        <v>104</v>
      </c>
      <c r="F30" s="75">
        <v>145</v>
      </c>
      <c r="G30" s="75">
        <v>0</v>
      </c>
      <c r="H30" s="75">
        <f t="shared" ref="H30:H43" si="10">SUM(D30:E30)</f>
        <v>440</v>
      </c>
      <c r="I30" s="75">
        <f t="shared" ref="I30:I43" si="11">SUM(F30:G30)</f>
        <v>145</v>
      </c>
      <c r="J30" s="75">
        <f t="shared" ref="J30:J43" si="12">SUM(H30:I30)</f>
        <v>585</v>
      </c>
      <c r="K30" s="74">
        <f t="shared" si="3"/>
        <v>24.8</v>
      </c>
      <c r="L30" s="73">
        <f t="shared" si="4"/>
        <v>8.1</v>
      </c>
    </row>
    <row r="31" spans="2:12" ht="14.45" customHeight="1">
      <c r="B31" s="108" t="s">
        <v>132</v>
      </c>
      <c r="C31" s="107"/>
      <c r="D31" s="106">
        <v>297</v>
      </c>
      <c r="E31" s="105">
        <v>129</v>
      </c>
      <c r="F31" s="105">
        <v>155</v>
      </c>
      <c r="G31" s="105">
        <v>1</v>
      </c>
      <c r="H31" s="105">
        <f t="shared" si="10"/>
        <v>426</v>
      </c>
      <c r="I31" s="105">
        <f t="shared" si="11"/>
        <v>156</v>
      </c>
      <c r="J31" s="105">
        <f t="shared" si="12"/>
        <v>582</v>
      </c>
      <c r="K31" s="104">
        <f t="shared" si="3"/>
        <v>26.8</v>
      </c>
      <c r="L31" s="103">
        <f t="shared" si="4"/>
        <v>8.1</v>
      </c>
    </row>
    <row r="32" spans="2:12" ht="14.45" customHeight="1">
      <c r="B32" s="108" t="s">
        <v>131</v>
      </c>
      <c r="C32" s="107"/>
      <c r="D32" s="106">
        <v>314</v>
      </c>
      <c r="E32" s="105">
        <v>129</v>
      </c>
      <c r="F32" s="105">
        <v>161</v>
      </c>
      <c r="G32" s="105">
        <v>1</v>
      </c>
      <c r="H32" s="105">
        <f t="shared" si="10"/>
        <v>443</v>
      </c>
      <c r="I32" s="105">
        <f t="shared" si="11"/>
        <v>162</v>
      </c>
      <c r="J32" s="105">
        <f t="shared" si="12"/>
        <v>605</v>
      </c>
      <c r="K32" s="104">
        <f t="shared" si="3"/>
        <v>26.8</v>
      </c>
      <c r="L32" s="103">
        <f t="shared" si="4"/>
        <v>8.4</v>
      </c>
    </row>
    <row r="33" spans="2:12" ht="14.45" customHeight="1">
      <c r="B33" s="108" t="s">
        <v>130</v>
      </c>
      <c r="C33" s="107"/>
      <c r="D33" s="106">
        <v>363</v>
      </c>
      <c r="E33" s="105">
        <v>126</v>
      </c>
      <c r="F33" s="105">
        <v>140</v>
      </c>
      <c r="G33" s="105">
        <v>0</v>
      </c>
      <c r="H33" s="105">
        <f t="shared" si="10"/>
        <v>489</v>
      </c>
      <c r="I33" s="105">
        <f t="shared" si="11"/>
        <v>140</v>
      </c>
      <c r="J33" s="105">
        <f t="shared" si="12"/>
        <v>629</v>
      </c>
      <c r="K33" s="104">
        <f t="shared" si="3"/>
        <v>22.3</v>
      </c>
      <c r="L33" s="103">
        <f t="shared" si="4"/>
        <v>8.6999999999999993</v>
      </c>
    </row>
    <row r="34" spans="2:12" ht="14.45" customHeight="1">
      <c r="B34" s="108" t="s">
        <v>129</v>
      </c>
      <c r="C34" s="107"/>
      <c r="D34" s="106">
        <v>309</v>
      </c>
      <c r="E34" s="105">
        <v>148</v>
      </c>
      <c r="F34" s="105">
        <v>123</v>
      </c>
      <c r="G34" s="105">
        <v>3</v>
      </c>
      <c r="H34" s="105">
        <f t="shared" si="10"/>
        <v>457</v>
      </c>
      <c r="I34" s="105">
        <f t="shared" si="11"/>
        <v>126</v>
      </c>
      <c r="J34" s="105">
        <f t="shared" si="12"/>
        <v>583</v>
      </c>
      <c r="K34" s="104">
        <f t="shared" si="3"/>
        <v>21.6</v>
      </c>
      <c r="L34" s="103">
        <f t="shared" si="4"/>
        <v>8.1</v>
      </c>
    </row>
    <row r="35" spans="2:12" ht="14.45" customHeight="1">
      <c r="B35" s="108" t="s">
        <v>128</v>
      </c>
      <c r="C35" s="107"/>
      <c r="D35" s="106">
        <v>326</v>
      </c>
      <c r="E35" s="105">
        <v>144</v>
      </c>
      <c r="F35" s="105">
        <v>112</v>
      </c>
      <c r="G35" s="105">
        <v>1</v>
      </c>
      <c r="H35" s="105">
        <f t="shared" si="10"/>
        <v>470</v>
      </c>
      <c r="I35" s="105">
        <f t="shared" si="11"/>
        <v>113</v>
      </c>
      <c r="J35" s="105">
        <f t="shared" si="12"/>
        <v>583</v>
      </c>
      <c r="K35" s="104">
        <f t="shared" si="3"/>
        <v>19.399999999999999</v>
      </c>
      <c r="L35" s="103">
        <f t="shared" si="4"/>
        <v>8.1</v>
      </c>
    </row>
    <row r="36" spans="2:12" ht="14.45" customHeight="1">
      <c r="B36" s="108" t="s">
        <v>127</v>
      </c>
      <c r="C36" s="107"/>
      <c r="D36" s="106">
        <v>396</v>
      </c>
      <c r="E36" s="105">
        <v>131</v>
      </c>
      <c r="F36" s="105">
        <v>101</v>
      </c>
      <c r="G36" s="105">
        <v>3</v>
      </c>
      <c r="H36" s="105">
        <f t="shared" si="10"/>
        <v>527</v>
      </c>
      <c r="I36" s="105">
        <f t="shared" si="11"/>
        <v>104</v>
      </c>
      <c r="J36" s="105">
        <f t="shared" si="12"/>
        <v>631</v>
      </c>
      <c r="K36" s="104">
        <f t="shared" si="3"/>
        <v>16.5</v>
      </c>
      <c r="L36" s="103">
        <f t="shared" si="4"/>
        <v>8.8000000000000007</v>
      </c>
    </row>
    <row r="37" spans="2:12" ht="14.45" customHeight="1">
      <c r="B37" s="108" t="s">
        <v>126</v>
      </c>
      <c r="C37" s="107"/>
      <c r="D37" s="106">
        <v>433</v>
      </c>
      <c r="E37" s="105">
        <v>128</v>
      </c>
      <c r="F37" s="105">
        <v>90</v>
      </c>
      <c r="G37" s="105">
        <v>2</v>
      </c>
      <c r="H37" s="105">
        <f t="shared" si="10"/>
        <v>561</v>
      </c>
      <c r="I37" s="105">
        <f t="shared" si="11"/>
        <v>92</v>
      </c>
      <c r="J37" s="105">
        <f t="shared" si="12"/>
        <v>653</v>
      </c>
      <c r="K37" s="104">
        <f t="shared" si="3"/>
        <v>14.1</v>
      </c>
      <c r="L37" s="103">
        <f t="shared" si="4"/>
        <v>9.1</v>
      </c>
    </row>
    <row r="38" spans="2:12" ht="14.45" customHeight="1">
      <c r="B38" s="102" t="s">
        <v>89</v>
      </c>
      <c r="C38" s="101"/>
      <c r="D38" s="100">
        <v>52</v>
      </c>
      <c r="E38" s="99">
        <v>22</v>
      </c>
      <c r="F38" s="99">
        <v>11</v>
      </c>
      <c r="G38" s="99">
        <v>0</v>
      </c>
      <c r="H38" s="99">
        <f t="shared" si="10"/>
        <v>74</v>
      </c>
      <c r="I38" s="99">
        <f t="shared" si="11"/>
        <v>11</v>
      </c>
      <c r="J38" s="99">
        <f t="shared" si="12"/>
        <v>85</v>
      </c>
      <c r="K38" s="98">
        <f t="shared" si="3"/>
        <v>12.9</v>
      </c>
      <c r="L38" s="97">
        <f t="shared" si="4"/>
        <v>1.2</v>
      </c>
    </row>
    <row r="39" spans="2:12" ht="14.45" customHeight="1">
      <c r="B39" s="96" t="s">
        <v>88</v>
      </c>
      <c r="C39" s="95"/>
      <c r="D39" s="94">
        <v>47</v>
      </c>
      <c r="E39" s="93">
        <v>4</v>
      </c>
      <c r="F39" s="93">
        <v>10</v>
      </c>
      <c r="G39" s="93">
        <v>1</v>
      </c>
      <c r="H39" s="93">
        <f t="shared" si="10"/>
        <v>51</v>
      </c>
      <c r="I39" s="93">
        <f t="shared" si="11"/>
        <v>11</v>
      </c>
      <c r="J39" s="93">
        <f t="shared" si="12"/>
        <v>62</v>
      </c>
      <c r="K39" s="92">
        <f t="shared" si="3"/>
        <v>17.7</v>
      </c>
      <c r="L39" s="91">
        <f t="shared" si="4"/>
        <v>0.9</v>
      </c>
    </row>
    <row r="40" spans="2:12" ht="14.45" customHeight="1">
      <c r="B40" s="96" t="s">
        <v>87</v>
      </c>
      <c r="C40" s="95"/>
      <c r="D40" s="94">
        <v>69</v>
      </c>
      <c r="E40" s="93">
        <v>14</v>
      </c>
      <c r="F40" s="93">
        <v>9</v>
      </c>
      <c r="G40" s="93">
        <v>0</v>
      </c>
      <c r="H40" s="93">
        <f t="shared" si="10"/>
        <v>83</v>
      </c>
      <c r="I40" s="93">
        <f t="shared" si="11"/>
        <v>9</v>
      </c>
      <c r="J40" s="93">
        <f t="shared" si="12"/>
        <v>92</v>
      </c>
      <c r="K40" s="92">
        <f t="shared" si="3"/>
        <v>9.8000000000000007</v>
      </c>
      <c r="L40" s="91">
        <f t="shared" si="4"/>
        <v>1.3</v>
      </c>
    </row>
    <row r="41" spans="2:12" ht="14.45" customHeight="1">
      <c r="B41" s="96" t="s">
        <v>86</v>
      </c>
      <c r="C41" s="95"/>
      <c r="D41" s="94">
        <v>71</v>
      </c>
      <c r="E41" s="93">
        <v>15</v>
      </c>
      <c r="F41" s="93">
        <v>10</v>
      </c>
      <c r="G41" s="93">
        <v>1</v>
      </c>
      <c r="H41" s="93">
        <f t="shared" si="10"/>
        <v>86</v>
      </c>
      <c r="I41" s="93">
        <f t="shared" si="11"/>
        <v>11</v>
      </c>
      <c r="J41" s="93">
        <f t="shared" si="12"/>
        <v>97</v>
      </c>
      <c r="K41" s="92">
        <f t="shared" si="3"/>
        <v>11.3</v>
      </c>
      <c r="L41" s="91">
        <f t="shared" si="4"/>
        <v>1.3</v>
      </c>
    </row>
    <row r="42" spans="2:12" ht="14.45" customHeight="1">
      <c r="B42" s="96" t="s">
        <v>85</v>
      </c>
      <c r="C42" s="95"/>
      <c r="D42" s="94">
        <v>57</v>
      </c>
      <c r="E42" s="93">
        <v>13</v>
      </c>
      <c r="F42" s="93">
        <v>11</v>
      </c>
      <c r="G42" s="93">
        <v>1</v>
      </c>
      <c r="H42" s="93">
        <f t="shared" si="10"/>
        <v>70</v>
      </c>
      <c r="I42" s="93">
        <f t="shared" si="11"/>
        <v>12</v>
      </c>
      <c r="J42" s="93">
        <f t="shared" si="12"/>
        <v>82</v>
      </c>
      <c r="K42" s="92">
        <f t="shared" si="3"/>
        <v>14.6</v>
      </c>
      <c r="L42" s="91">
        <f t="shared" si="4"/>
        <v>1.1000000000000001</v>
      </c>
    </row>
    <row r="43" spans="2:12" ht="14.45" customHeight="1">
      <c r="B43" s="90" t="s">
        <v>125</v>
      </c>
      <c r="C43" s="89"/>
      <c r="D43" s="88">
        <v>88</v>
      </c>
      <c r="E43" s="87">
        <v>18</v>
      </c>
      <c r="F43" s="87">
        <v>9</v>
      </c>
      <c r="G43" s="87">
        <v>1</v>
      </c>
      <c r="H43" s="87">
        <f t="shared" si="10"/>
        <v>106</v>
      </c>
      <c r="I43" s="87">
        <f t="shared" si="11"/>
        <v>10</v>
      </c>
      <c r="J43" s="87">
        <f t="shared" si="12"/>
        <v>116</v>
      </c>
      <c r="K43" s="86">
        <f t="shared" si="3"/>
        <v>8.6</v>
      </c>
      <c r="L43" s="85">
        <f t="shared" si="4"/>
        <v>1.6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384</v>
      </c>
      <c r="E44" s="81">
        <f t="shared" si="13"/>
        <v>86</v>
      </c>
      <c r="F44" s="81">
        <f t="shared" si="13"/>
        <v>60</v>
      </c>
      <c r="G44" s="81">
        <f t="shared" si="13"/>
        <v>4</v>
      </c>
      <c r="H44" s="81">
        <f t="shared" si="13"/>
        <v>470</v>
      </c>
      <c r="I44" s="81">
        <f t="shared" si="13"/>
        <v>64</v>
      </c>
      <c r="J44" s="81">
        <f t="shared" si="13"/>
        <v>534</v>
      </c>
      <c r="K44" s="80">
        <f t="shared" si="3"/>
        <v>12</v>
      </c>
      <c r="L44" s="79">
        <f t="shared" si="4"/>
        <v>7.4</v>
      </c>
    </row>
    <row r="45" spans="2:12" ht="14.45" customHeight="1" thickTop="1">
      <c r="B45" s="102" t="s">
        <v>82</v>
      </c>
      <c r="C45" s="101"/>
      <c r="D45" s="100">
        <v>82</v>
      </c>
      <c r="E45" s="99">
        <v>22</v>
      </c>
      <c r="F45" s="99">
        <v>16</v>
      </c>
      <c r="G45" s="99">
        <v>0</v>
      </c>
      <c r="H45" s="99">
        <f t="shared" ref="H45:H50" si="14">SUM(D45:E45)</f>
        <v>104</v>
      </c>
      <c r="I45" s="99">
        <f t="shared" ref="I45:I50" si="15">SUM(F45:G45)</f>
        <v>16</v>
      </c>
      <c r="J45" s="99">
        <f t="shared" ref="J45:J50" si="16">SUM(H45:I45)</f>
        <v>120</v>
      </c>
      <c r="K45" s="98">
        <f t="shared" si="3"/>
        <v>13.3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v>86</v>
      </c>
      <c r="E46" s="93">
        <v>22</v>
      </c>
      <c r="F46" s="93">
        <v>2</v>
      </c>
      <c r="G46" s="93">
        <v>0</v>
      </c>
      <c r="H46" s="93">
        <f t="shared" si="14"/>
        <v>108</v>
      </c>
      <c r="I46" s="93">
        <f t="shared" si="15"/>
        <v>2</v>
      </c>
      <c r="J46" s="93">
        <f t="shared" si="16"/>
        <v>110</v>
      </c>
      <c r="K46" s="92">
        <f t="shared" si="3"/>
        <v>1.8</v>
      </c>
      <c r="L46" s="91">
        <f t="shared" si="4"/>
        <v>1.5</v>
      </c>
    </row>
    <row r="47" spans="2:12" ht="14.45" customHeight="1">
      <c r="B47" s="96" t="s">
        <v>80</v>
      </c>
      <c r="C47" s="95"/>
      <c r="D47" s="94">
        <v>88</v>
      </c>
      <c r="E47" s="93">
        <v>16</v>
      </c>
      <c r="F47" s="93">
        <v>7</v>
      </c>
      <c r="G47" s="93">
        <v>0</v>
      </c>
      <c r="H47" s="93">
        <f t="shared" si="14"/>
        <v>104</v>
      </c>
      <c r="I47" s="93">
        <f t="shared" si="15"/>
        <v>7</v>
      </c>
      <c r="J47" s="93">
        <f t="shared" si="16"/>
        <v>111</v>
      </c>
      <c r="K47" s="92">
        <f t="shared" si="3"/>
        <v>6.3</v>
      </c>
      <c r="L47" s="91">
        <f t="shared" si="4"/>
        <v>1.5</v>
      </c>
    </row>
    <row r="48" spans="2:12" ht="14.45" customHeight="1">
      <c r="B48" s="96" t="s">
        <v>79</v>
      </c>
      <c r="C48" s="95"/>
      <c r="D48" s="94">
        <v>86</v>
      </c>
      <c r="E48" s="93">
        <v>21</v>
      </c>
      <c r="F48" s="93">
        <v>13</v>
      </c>
      <c r="G48" s="93">
        <v>1</v>
      </c>
      <c r="H48" s="93">
        <f t="shared" si="14"/>
        <v>107</v>
      </c>
      <c r="I48" s="93">
        <f t="shared" si="15"/>
        <v>14</v>
      </c>
      <c r="J48" s="93">
        <f t="shared" si="16"/>
        <v>121</v>
      </c>
      <c r="K48" s="92">
        <f t="shared" si="3"/>
        <v>11.6</v>
      </c>
      <c r="L48" s="91">
        <f t="shared" si="4"/>
        <v>1.7</v>
      </c>
    </row>
    <row r="49" spans="2:12" ht="14.45" customHeight="1">
      <c r="B49" s="96" t="s">
        <v>78</v>
      </c>
      <c r="C49" s="95"/>
      <c r="D49" s="94">
        <v>102</v>
      </c>
      <c r="E49" s="93">
        <v>19</v>
      </c>
      <c r="F49" s="93">
        <v>8</v>
      </c>
      <c r="G49" s="93">
        <v>1</v>
      </c>
      <c r="H49" s="93">
        <f t="shared" si="14"/>
        <v>121</v>
      </c>
      <c r="I49" s="93">
        <f t="shared" si="15"/>
        <v>9</v>
      </c>
      <c r="J49" s="93">
        <f t="shared" si="16"/>
        <v>130</v>
      </c>
      <c r="K49" s="92">
        <f t="shared" si="3"/>
        <v>6.9</v>
      </c>
      <c r="L49" s="91">
        <f t="shared" si="4"/>
        <v>1.8</v>
      </c>
    </row>
    <row r="50" spans="2:12" ht="14.45" customHeight="1">
      <c r="B50" s="90" t="s">
        <v>124</v>
      </c>
      <c r="C50" s="89"/>
      <c r="D50" s="88">
        <v>89</v>
      </c>
      <c r="E50" s="87">
        <v>12</v>
      </c>
      <c r="F50" s="87">
        <v>9</v>
      </c>
      <c r="G50" s="87">
        <v>1</v>
      </c>
      <c r="H50" s="87">
        <f t="shared" si="14"/>
        <v>101</v>
      </c>
      <c r="I50" s="87">
        <f t="shared" si="15"/>
        <v>10</v>
      </c>
      <c r="J50" s="87">
        <f t="shared" si="16"/>
        <v>111</v>
      </c>
      <c r="K50" s="86">
        <f t="shared" si="3"/>
        <v>9</v>
      </c>
      <c r="L50" s="85">
        <f t="shared" si="4"/>
        <v>1.5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533</v>
      </c>
      <c r="E51" s="81">
        <f t="shared" si="17"/>
        <v>112</v>
      </c>
      <c r="F51" s="81">
        <f t="shared" si="17"/>
        <v>55</v>
      </c>
      <c r="G51" s="81">
        <f t="shared" si="17"/>
        <v>3</v>
      </c>
      <c r="H51" s="81">
        <f t="shared" si="17"/>
        <v>645</v>
      </c>
      <c r="I51" s="81">
        <f t="shared" si="17"/>
        <v>58</v>
      </c>
      <c r="J51" s="81">
        <f t="shared" si="17"/>
        <v>703</v>
      </c>
      <c r="K51" s="80">
        <f t="shared" si="3"/>
        <v>8.3000000000000007</v>
      </c>
      <c r="L51" s="79">
        <f t="shared" si="4"/>
        <v>9.8000000000000007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4290</v>
      </c>
      <c r="E52" s="75">
        <f t="shared" si="18"/>
        <v>1583</v>
      </c>
      <c r="F52" s="75">
        <f t="shared" si="18"/>
        <v>1307</v>
      </c>
      <c r="G52" s="75">
        <f t="shared" si="18"/>
        <v>23</v>
      </c>
      <c r="H52" s="75">
        <f t="shared" si="18"/>
        <v>5873</v>
      </c>
      <c r="I52" s="75">
        <f t="shared" si="18"/>
        <v>1330</v>
      </c>
      <c r="J52" s="75">
        <f t="shared" si="18"/>
        <v>7203</v>
      </c>
      <c r="K52" s="74">
        <f t="shared" si="3"/>
        <v>18.5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34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190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189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188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187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2.2999999999999998</v>
      </c>
    </row>
    <row r="21" spans="2:12" ht="14.45" customHeight="1">
      <c r="B21" s="90" t="s">
        <v>186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2.2999999999999998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2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2</v>
      </c>
      <c r="I22" s="81">
        <f t="shared" si="5"/>
        <v>0</v>
      </c>
      <c r="J22" s="81">
        <f t="shared" si="5"/>
        <v>2</v>
      </c>
      <c r="K22" s="80">
        <f t="shared" si="3"/>
        <v>0</v>
      </c>
      <c r="L22" s="79">
        <f t="shared" si="4"/>
        <v>4.5</v>
      </c>
    </row>
    <row r="23" spans="2:12" ht="14.45" customHeight="1" thickTop="1">
      <c r="B23" s="102" t="s">
        <v>104</v>
      </c>
      <c r="C23" s="101"/>
      <c r="D23" s="100">
        <v>1</v>
      </c>
      <c r="E23" s="99">
        <v>1</v>
      </c>
      <c r="F23" s="99">
        <v>0</v>
      </c>
      <c r="G23" s="99">
        <v>0</v>
      </c>
      <c r="H23" s="99">
        <f t="shared" ref="H23:H28" si="6">SUM(D23:E23)</f>
        <v>2</v>
      </c>
      <c r="I23" s="99">
        <f t="shared" ref="I23:I28" si="7">SUM(F23:G23)</f>
        <v>0</v>
      </c>
      <c r="J23" s="99">
        <f t="shared" ref="J23:J28" si="8">SUM(H23:I23)</f>
        <v>2</v>
      </c>
      <c r="K23" s="98">
        <f t="shared" si="3"/>
        <v>0</v>
      </c>
      <c r="L23" s="97">
        <f t="shared" si="4"/>
        <v>4.5</v>
      </c>
    </row>
    <row r="24" spans="2:12" ht="14.45" customHeight="1">
      <c r="B24" s="96" t="s">
        <v>103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185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1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4.5</v>
      </c>
    </row>
    <row r="30" spans="2:12" ht="14.45" customHeight="1" thickTop="1">
      <c r="B30" s="110" t="s">
        <v>184</v>
      </c>
      <c r="C30" s="109"/>
      <c r="D30" s="76">
        <v>2</v>
      </c>
      <c r="E30" s="75">
        <v>1</v>
      </c>
      <c r="F30" s="75">
        <v>0</v>
      </c>
      <c r="G30" s="75">
        <v>0</v>
      </c>
      <c r="H30" s="75">
        <f t="shared" ref="H30:H43" si="10">SUM(D30:E30)</f>
        <v>3</v>
      </c>
      <c r="I30" s="75">
        <f t="shared" ref="I30:I43" si="11">SUM(F30:G30)</f>
        <v>0</v>
      </c>
      <c r="J30" s="75">
        <f t="shared" ref="J30:J43" si="12">SUM(H30:I30)</f>
        <v>3</v>
      </c>
      <c r="K30" s="74">
        <f t="shared" si="3"/>
        <v>0</v>
      </c>
      <c r="L30" s="73">
        <f t="shared" si="4"/>
        <v>6.8</v>
      </c>
    </row>
    <row r="31" spans="2:12" ht="14.45" customHeight="1">
      <c r="B31" s="108" t="s">
        <v>183</v>
      </c>
      <c r="C31" s="107"/>
      <c r="D31" s="106">
        <v>6</v>
      </c>
      <c r="E31" s="105">
        <v>1</v>
      </c>
      <c r="F31" s="105">
        <v>0</v>
      </c>
      <c r="G31" s="105">
        <v>0</v>
      </c>
      <c r="H31" s="105">
        <f t="shared" si="10"/>
        <v>7</v>
      </c>
      <c r="I31" s="105">
        <f t="shared" si="11"/>
        <v>0</v>
      </c>
      <c r="J31" s="105">
        <f t="shared" si="12"/>
        <v>7</v>
      </c>
      <c r="K31" s="104">
        <f t="shared" si="3"/>
        <v>0</v>
      </c>
      <c r="L31" s="103">
        <f t="shared" si="4"/>
        <v>15.9</v>
      </c>
    </row>
    <row r="32" spans="2:12" ht="14.45" customHeight="1">
      <c r="B32" s="108" t="s">
        <v>182</v>
      </c>
      <c r="C32" s="107"/>
      <c r="D32" s="106">
        <v>2</v>
      </c>
      <c r="E32" s="105">
        <v>2</v>
      </c>
      <c r="F32" s="105">
        <v>0</v>
      </c>
      <c r="G32" s="105">
        <v>0</v>
      </c>
      <c r="H32" s="105">
        <f t="shared" si="10"/>
        <v>4</v>
      </c>
      <c r="I32" s="105">
        <f t="shared" si="11"/>
        <v>0</v>
      </c>
      <c r="J32" s="105">
        <f t="shared" si="12"/>
        <v>4</v>
      </c>
      <c r="K32" s="104">
        <f t="shared" si="3"/>
        <v>0</v>
      </c>
      <c r="L32" s="103">
        <f t="shared" si="4"/>
        <v>9.1</v>
      </c>
    </row>
    <row r="33" spans="2:12" ht="14.45" customHeight="1">
      <c r="B33" s="108" t="s">
        <v>181</v>
      </c>
      <c r="C33" s="107"/>
      <c r="D33" s="106">
        <v>1</v>
      </c>
      <c r="E33" s="105">
        <v>1</v>
      </c>
      <c r="F33" s="105">
        <v>0</v>
      </c>
      <c r="G33" s="105">
        <v>0</v>
      </c>
      <c r="H33" s="105">
        <f t="shared" si="10"/>
        <v>2</v>
      </c>
      <c r="I33" s="105">
        <f t="shared" si="11"/>
        <v>0</v>
      </c>
      <c r="J33" s="105">
        <f t="shared" si="12"/>
        <v>2</v>
      </c>
      <c r="K33" s="104">
        <f t="shared" si="3"/>
        <v>0</v>
      </c>
      <c r="L33" s="103">
        <f t="shared" si="4"/>
        <v>4.5</v>
      </c>
    </row>
    <row r="34" spans="2:12" ht="14.45" customHeight="1">
      <c r="B34" s="108" t="s">
        <v>180</v>
      </c>
      <c r="C34" s="107"/>
      <c r="D34" s="106">
        <v>2</v>
      </c>
      <c r="E34" s="105">
        <v>0</v>
      </c>
      <c r="F34" s="105">
        <v>1</v>
      </c>
      <c r="G34" s="105">
        <v>0</v>
      </c>
      <c r="H34" s="105">
        <f t="shared" si="10"/>
        <v>2</v>
      </c>
      <c r="I34" s="105">
        <f t="shared" si="11"/>
        <v>1</v>
      </c>
      <c r="J34" s="105">
        <f t="shared" si="12"/>
        <v>3</v>
      </c>
      <c r="K34" s="104">
        <f t="shared" si="3"/>
        <v>33.299999999999997</v>
      </c>
      <c r="L34" s="103">
        <f t="shared" si="4"/>
        <v>6.8</v>
      </c>
    </row>
    <row r="35" spans="2:12" ht="14.45" customHeight="1">
      <c r="B35" s="108" t="s">
        <v>179</v>
      </c>
      <c r="C35" s="107"/>
      <c r="D35" s="106">
        <v>2</v>
      </c>
      <c r="E35" s="105">
        <v>1</v>
      </c>
      <c r="F35" s="105">
        <v>0</v>
      </c>
      <c r="G35" s="105">
        <v>0</v>
      </c>
      <c r="H35" s="105">
        <f t="shared" si="10"/>
        <v>3</v>
      </c>
      <c r="I35" s="105">
        <f t="shared" si="11"/>
        <v>0</v>
      </c>
      <c r="J35" s="105">
        <f t="shared" si="12"/>
        <v>3</v>
      </c>
      <c r="K35" s="104">
        <f t="shared" si="3"/>
        <v>0</v>
      </c>
      <c r="L35" s="103">
        <f t="shared" si="4"/>
        <v>6.8</v>
      </c>
    </row>
    <row r="36" spans="2:12" ht="14.45" customHeight="1">
      <c r="B36" s="108" t="s">
        <v>178</v>
      </c>
      <c r="C36" s="107"/>
      <c r="D36" s="106">
        <v>2</v>
      </c>
      <c r="E36" s="105">
        <v>1</v>
      </c>
      <c r="F36" s="105">
        <v>0</v>
      </c>
      <c r="G36" s="105">
        <v>0</v>
      </c>
      <c r="H36" s="105">
        <f t="shared" si="10"/>
        <v>3</v>
      </c>
      <c r="I36" s="105">
        <f t="shared" si="11"/>
        <v>0</v>
      </c>
      <c r="J36" s="105">
        <f t="shared" si="12"/>
        <v>3</v>
      </c>
      <c r="K36" s="104">
        <f t="shared" si="3"/>
        <v>0</v>
      </c>
      <c r="L36" s="103">
        <f t="shared" si="4"/>
        <v>6.8</v>
      </c>
    </row>
    <row r="37" spans="2:12" ht="14.45" customHeight="1">
      <c r="B37" s="108" t="s">
        <v>177</v>
      </c>
      <c r="C37" s="107"/>
      <c r="D37" s="106">
        <v>7</v>
      </c>
      <c r="E37" s="105">
        <v>1</v>
      </c>
      <c r="F37" s="105">
        <v>0</v>
      </c>
      <c r="G37" s="105">
        <v>0</v>
      </c>
      <c r="H37" s="105">
        <f t="shared" si="10"/>
        <v>8</v>
      </c>
      <c r="I37" s="105">
        <f t="shared" si="11"/>
        <v>0</v>
      </c>
      <c r="J37" s="105">
        <f t="shared" si="12"/>
        <v>8</v>
      </c>
      <c r="K37" s="104">
        <f t="shared" si="3"/>
        <v>0</v>
      </c>
      <c r="L37" s="103">
        <f t="shared" si="4"/>
        <v>18.2</v>
      </c>
    </row>
    <row r="38" spans="2:12" ht="14.45" customHeight="1">
      <c r="B38" s="102" t="s">
        <v>89</v>
      </c>
      <c r="C38" s="101"/>
      <c r="D38" s="100">
        <v>1</v>
      </c>
      <c r="E38" s="99">
        <v>0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2.2999999999999998</v>
      </c>
    </row>
    <row r="39" spans="2:12" ht="14.45" customHeight="1">
      <c r="B39" s="96" t="s">
        <v>88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2.2999999999999998</v>
      </c>
    </row>
    <row r="40" spans="2:12" ht="14.45" customHeight="1">
      <c r="B40" s="96" t="s">
        <v>87</v>
      </c>
      <c r="C40" s="95"/>
      <c r="D40" s="94">
        <v>1</v>
      </c>
      <c r="E40" s="93">
        <v>0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2.2999999999999998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176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2.2999999999999998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4</v>
      </c>
      <c r="I44" s="81">
        <f t="shared" si="13"/>
        <v>0</v>
      </c>
      <c r="J44" s="81">
        <f t="shared" si="13"/>
        <v>4</v>
      </c>
      <c r="K44" s="80">
        <f t="shared" si="3"/>
        <v>0</v>
      </c>
      <c r="L44" s="79">
        <f t="shared" si="4"/>
        <v>9.1</v>
      </c>
    </row>
    <row r="45" spans="2:12" ht="14.45" customHeight="1" thickTop="1">
      <c r="B45" s="102" t="s">
        <v>82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2.2999999999999998</v>
      </c>
    </row>
    <row r="46" spans="2:12" ht="14.45" customHeight="1">
      <c r="B46" s="96" t="s">
        <v>81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2.2999999999999998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2" ht="14.45" customHeight="1">
      <c r="B50" s="90" t="s">
        <v>175</v>
      </c>
      <c r="C50" s="89"/>
      <c r="D50" s="88">
        <v>1</v>
      </c>
      <c r="E50" s="87">
        <v>0</v>
      </c>
      <c r="F50" s="87">
        <v>0</v>
      </c>
      <c r="G50" s="87"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2.2999999999999998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3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3</v>
      </c>
      <c r="I51" s="81">
        <f t="shared" si="17"/>
        <v>0</v>
      </c>
      <c r="J51" s="81">
        <f t="shared" si="17"/>
        <v>3</v>
      </c>
      <c r="K51" s="80">
        <f t="shared" si="3"/>
        <v>0</v>
      </c>
      <c r="L51" s="79">
        <f t="shared" si="4"/>
        <v>6.8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34</v>
      </c>
      <c r="E52" s="75">
        <f t="shared" si="18"/>
        <v>9</v>
      </c>
      <c r="F52" s="75">
        <f t="shared" si="18"/>
        <v>1</v>
      </c>
      <c r="G52" s="75">
        <f t="shared" si="18"/>
        <v>0</v>
      </c>
      <c r="H52" s="75">
        <f t="shared" si="18"/>
        <v>43</v>
      </c>
      <c r="I52" s="75">
        <f t="shared" si="18"/>
        <v>1</v>
      </c>
      <c r="J52" s="75">
        <f t="shared" si="18"/>
        <v>44</v>
      </c>
      <c r="K52" s="74">
        <f t="shared" si="3"/>
        <v>2.2999999999999998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35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v>6</v>
      </c>
      <c r="E16" s="99">
        <v>1</v>
      </c>
      <c r="F16" s="99">
        <v>0</v>
      </c>
      <c r="G16" s="99">
        <v>0</v>
      </c>
      <c r="H16" s="99">
        <f t="shared" ref="H16:H21" si="0">SUM(D16:E16)</f>
        <v>7</v>
      </c>
      <c r="I16" s="99">
        <f t="shared" ref="I16:I21" si="1">SUM(F16:G16)</f>
        <v>0</v>
      </c>
      <c r="J16" s="99">
        <f t="shared" ref="J16:J21" si="2">SUM(H16:I16)</f>
        <v>7</v>
      </c>
      <c r="K16" s="98">
        <f t="shared" ref="K16:K52" si="3">IF(J16=0,0,ROUND(I16/J16*100,1))</f>
        <v>0</v>
      </c>
      <c r="L16" s="97">
        <f t="shared" ref="L16:L52" si="4">IF(J16=0,0,ROUND(J16/$J$52*100,1))</f>
        <v>6.8</v>
      </c>
    </row>
    <row r="17" spans="2:12" ht="14.45" customHeight="1">
      <c r="B17" s="96" t="s">
        <v>190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189</v>
      </c>
      <c r="C18" s="95"/>
      <c r="D18" s="94">
        <v>3</v>
      </c>
      <c r="E18" s="93">
        <v>0</v>
      </c>
      <c r="F18" s="93">
        <v>0</v>
      </c>
      <c r="G18" s="93">
        <v>0</v>
      </c>
      <c r="H18" s="93">
        <f t="shared" si="0"/>
        <v>3</v>
      </c>
      <c r="I18" s="93">
        <f t="shared" si="1"/>
        <v>0</v>
      </c>
      <c r="J18" s="93">
        <f t="shared" si="2"/>
        <v>3</v>
      </c>
      <c r="K18" s="92">
        <f t="shared" si="3"/>
        <v>0</v>
      </c>
      <c r="L18" s="91">
        <f t="shared" si="4"/>
        <v>2.9</v>
      </c>
    </row>
    <row r="19" spans="2:12" ht="14.45" customHeight="1">
      <c r="B19" s="96" t="s">
        <v>188</v>
      </c>
      <c r="C19" s="95"/>
      <c r="D19" s="94">
        <v>2</v>
      </c>
      <c r="E19" s="93">
        <v>1</v>
      </c>
      <c r="F19" s="93">
        <v>0</v>
      </c>
      <c r="G19" s="93">
        <v>0</v>
      </c>
      <c r="H19" s="93">
        <f t="shared" si="0"/>
        <v>3</v>
      </c>
      <c r="I19" s="93">
        <f t="shared" si="1"/>
        <v>0</v>
      </c>
      <c r="J19" s="93">
        <f t="shared" si="2"/>
        <v>3</v>
      </c>
      <c r="K19" s="92">
        <f t="shared" si="3"/>
        <v>0</v>
      </c>
      <c r="L19" s="91">
        <f t="shared" si="4"/>
        <v>2.9</v>
      </c>
    </row>
    <row r="20" spans="2:12" ht="14.45" customHeight="1">
      <c r="B20" s="96" t="s">
        <v>187</v>
      </c>
      <c r="C20" s="95"/>
      <c r="D20" s="94">
        <v>4</v>
      </c>
      <c r="E20" s="93">
        <v>0</v>
      </c>
      <c r="F20" s="93">
        <v>0</v>
      </c>
      <c r="G20" s="93">
        <v>0</v>
      </c>
      <c r="H20" s="93">
        <f t="shared" si="0"/>
        <v>4</v>
      </c>
      <c r="I20" s="93">
        <f t="shared" si="1"/>
        <v>0</v>
      </c>
      <c r="J20" s="93">
        <f t="shared" si="2"/>
        <v>4</v>
      </c>
      <c r="K20" s="92">
        <f t="shared" si="3"/>
        <v>0</v>
      </c>
      <c r="L20" s="91">
        <f t="shared" si="4"/>
        <v>3.9</v>
      </c>
    </row>
    <row r="21" spans="2:12" ht="14.45" customHeight="1">
      <c r="B21" s="90" t="s">
        <v>186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15</v>
      </c>
      <c r="E22" s="81">
        <f t="shared" si="5"/>
        <v>2</v>
      </c>
      <c r="F22" s="81">
        <f t="shared" si="5"/>
        <v>0</v>
      </c>
      <c r="G22" s="81">
        <f t="shared" si="5"/>
        <v>0</v>
      </c>
      <c r="H22" s="81">
        <f t="shared" si="5"/>
        <v>17</v>
      </c>
      <c r="I22" s="81">
        <f t="shared" si="5"/>
        <v>0</v>
      </c>
      <c r="J22" s="81">
        <f t="shared" si="5"/>
        <v>17</v>
      </c>
      <c r="K22" s="80">
        <f t="shared" si="3"/>
        <v>0</v>
      </c>
      <c r="L22" s="79">
        <f t="shared" si="4"/>
        <v>16.5</v>
      </c>
    </row>
    <row r="23" spans="2:12" ht="14.45" customHeight="1" thickTop="1">
      <c r="B23" s="102" t="s">
        <v>104</v>
      </c>
      <c r="C23" s="101"/>
      <c r="D23" s="100">
        <v>1</v>
      </c>
      <c r="E23" s="99">
        <v>0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1</v>
      </c>
    </row>
    <row r="24" spans="2:12" ht="14.45" customHeight="1">
      <c r="B24" s="96" t="s">
        <v>103</v>
      </c>
      <c r="C24" s="95"/>
      <c r="D24" s="94">
        <v>4</v>
      </c>
      <c r="E24" s="93">
        <v>0</v>
      </c>
      <c r="F24" s="93">
        <v>0</v>
      </c>
      <c r="G24" s="93">
        <v>0</v>
      </c>
      <c r="H24" s="93">
        <f t="shared" si="6"/>
        <v>4</v>
      </c>
      <c r="I24" s="93">
        <f t="shared" si="7"/>
        <v>0</v>
      </c>
      <c r="J24" s="93">
        <f t="shared" si="8"/>
        <v>4</v>
      </c>
      <c r="K24" s="92">
        <f t="shared" si="3"/>
        <v>0</v>
      </c>
      <c r="L24" s="91">
        <f t="shared" si="4"/>
        <v>3.9</v>
      </c>
    </row>
    <row r="25" spans="2:12" ht="14.45" customHeight="1">
      <c r="B25" s="96" t="s">
        <v>102</v>
      </c>
      <c r="C25" s="95"/>
      <c r="D25" s="94">
        <v>3</v>
      </c>
      <c r="E25" s="93">
        <v>1</v>
      </c>
      <c r="F25" s="93">
        <v>0</v>
      </c>
      <c r="G25" s="93"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3.9</v>
      </c>
    </row>
    <row r="26" spans="2:12" ht="14.45" customHeight="1">
      <c r="B26" s="96" t="s">
        <v>101</v>
      </c>
      <c r="C26" s="95"/>
      <c r="D26" s="94">
        <v>4</v>
      </c>
      <c r="E26" s="93">
        <v>0</v>
      </c>
      <c r="F26" s="93">
        <v>0</v>
      </c>
      <c r="G26" s="93">
        <v>0</v>
      </c>
      <c r="H26" s="93">
        <f t="shared" si="6"/>
        <v>4</v>
      </c>
      <c r="I26" s="93">
        <f t="shared" si="7"/>
        <v>0</v>
      </c>
      <c r="J26" s="93">
        <f t="shared" si="8"/>
        <v>4</v>
      </c>
      <c r="K26" s="92">
        <f t="shared" si="3"/>
        <v>0</v>
      </c>
      <c r="L26" s="91">
        <f t="shared" si="4"/>
        <v>3.9</v>
      </c>
    </row>
    <row r="27" spans="2:12" ht="14.45" customHeight="1">
      <c r="B27" s="96" t="s">
        <v>100</v>
      </c>
      <c r="C27" s="95"/>
      <c r="D27" s="94">
        <v>5</v>
      </c>
      <c r="E27" s="93">
        <v>0</v>
      </c>
      <c r="F27" s="93">
        <v>0</v>
      </c>
      <c r="G27" s="93">
        <v>0</v>
      </c>
      <c r="H27" s="93">
        <f t="shared" si="6"/>
        <v>5</v>
      </c>
      <c r="I27" s="93">
        <f t="shared" si="7"/>
        <v>0</v>
      </c>
      <c r="J27" s="93">
        <f t="shared" si="8"/>
        <v>5</v>
      </c>
      <c r="K27" s="92">
        <f t="shared" si="3"/>
        <v>0</v>
      </c>
      <c r="L27" s="91">
        <f t="shared" si="4"/>
        <v>4.9000000000000004</v>
      </c>
    </row>
    <row r="28" spans="2:12" ht="14.45" customHeight="1">
      <c r="B28" s="90" t="s">
        <v>185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1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18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19</v>
      </c>
      <c r="I29" s="81">
        <f t="shared" si="9"/>
        <v>0</v>
      </c>
      <c r="J29" s="81">
        <f t="shared" si="9"/>
        <v>19</v>
      </c>
      <c r="K29" s="80">
        <f t="shared" si="3"/>
        <v>0</v>
      </c>
      <c r="L29" s="79">
        <f t="shared" si="4"/>
        <v>18.399999999999999</v>
      </c>
    </row>
    <row r="30" spans="2:12" ht="14.45" customHeight="1" thickTop="1">
      <c r="B30" s="110" t="s">
        <v>184</v>
      </c>
      <c r="C30" s="109"/>
      <c r="D30" s="76">
        <v>5</v>
      </c>
      <c r="E30" s="75">
        <v>1</v>
      </c>
      <c r="F30" s="75">
        <v>0</v>
      </c>
      <c r="G30" s="75">
        <v>0</v>
      </c>
      <c r="H30" s="75">
        <f t="shared" ref="H30:H43" si="10">SUM(D30:E30)</f>
        <v>6</v>
      </c>
      <c r="I30" s="75">
        <f t="shared" ref="I30:I43" si="11">SUM(F30:G30)</f>
        <v>0</v>
      </c>
      <c r="J30" s="75">
        <f t="shared" ref="J30:J43" si="12">SUM(H30:I30)</f>
        <v>6</v>
      </c>
      <c r="K30" s="74">
        <f t="shared" si="3"/>
        <v>0</v>
      </c>
      <c r="L30" s="73">
        <f t="shared" si="4"/>
        <v>5.8</v>
      </c>
    </row>
    <row r="31" spans="2:12" ht="14.45" customHeight="1">
      <c r="B31" s="108" t="s">
        <v>183</v>
      </c>
      <c r="C31" s="107"/>
      <c r="D31" s="106">
        <v>5</v>
      </c>
      <c r="E31" s="105">
        <v>2</v>
      </c>
      <c r="F31" s="105">
        <v>0</v>
      </c>
      <c r="G31" s="105">
        <v>0</v>
      </c>
      <c r="H31" s="105">
        <f t="shared" si="10"/>
        <v>7</v>
      </c>
      <c r="I31" s="105">
        <f t="shared" si="11"/>
        <v>0</v>
      </c>
      <c r="J31" s="105">
        <f t="shared" si="12"/>
        <v>7</v>
      </c>
      <c r="K31" s="104">
        <f t="shared" si="3"/>
        <v>0</v>
      </c>
      <c r="L31" s="103">
        <f t="shared" si="4"/>
        <v>6.8</v>
      </c>
    </row>
    <row r="32" spans="2:12" ht="14.45" customHeight="1">
      <c r="B32" s="108" t="s">
        <v>182</v>
      </c>
      <c r="C32" s="107"/>
      <c r="D32" s="106">
        <v>9</v>
      </c>
      <c r="E32" s="105">
        <v>2</v>
      </c>
      <c r="F32" s="105">
        <v>0</v>
      </c>
      <c r="G32" s="105">
        <v>0</v>
      </c>
      <c r="H32" s="105">
        <f t="shared" si="10"/>
        <v>11</v>
      </c>
      <c r="I32" s="105">
        <f t="shared" si="11"/>
        <v>0</v>
      </c>
      <c r="J32" s="105">
        <f t="shared" si="12"/>
        <v>11</v>
      </c>
      <c r="K32" s="104">
        <f t="shared" si="3"/>
        <v>0</v>
      </c>
      <c r="L32" s="103">
        <f t="shared" si="4"/>
        <v>10.7</v>
      </c>
    </row>
    <row r="33" spans="2:12" ht="14.45" customHeight="1">
      <c r="B33" s="108" t="s">
        <v>181</v>
      </c>
      <c r="C33" s="107"/>
      <c r="D33" s="106">
        <v>6</v>
      </c>
      <c r="E33" s="105">
        <v>2</v>
      </c>
      <c r="F33" s="105">
        <v>0</v>
      </c>
      <c r="G33" s="105">
        <v>0</v>
      </c>
      <c r="H33" s="105">
        <f t="shared" si="10"/>
        <v>8</v>
      </c>
      <c r="I33" s="105">
        <f t="shared" si="11"/>
        <v>0</v>
      </c>
      <c r="J33" s="105">
        <f t="shared" si="12"/>
        <v>8</v>
      </c>
      <c r="K33" s="104">
        <f t="shared" si="3"/>
        <v>0</v>
      </c>
      <c r="L33" s="103">
        <f t="shared" si="4"/>
        <v>7.8</v>
      </c>
    </row>
    <row r="34" spans="2:12" ht="14.45" customHeight="1">
      <c r="B34" s="108" t="s">
        <v>180</v>
      </c>
      <c r="C34" s="107"/>
      <c r="D34" s="106">
        <v>5</v>
      </c>
      <c r="E34" s="105">
        <v>1</v>
      </c>
      <c r="F34" s="105">
        <v>0</v>
      </c>
      <c r="G34" s="105">
        <v>0</v>
      </c>
      <c r="H34" s="105">
        <f t="shared" si="10"/>
        <v>6</v>
      </c>
      <c r="I34" s="105">
        <f t="shared" si="11"/>
        <v>0</v>
      </c>
      <c r="J34" s="105">
        <f t="shared" si="12"/>
        <v>6</v>
      </c>
      <c r="K34" s="104">
        <f t="shared" si="3"/>
        <v>0</v>
      </c>
      <c r="L34" s="103">
        <f t="shared" si="4"/>
        <v>5.8</v>
      </c>
    </row>
    <row r="35" spans="2:12" ht="14.45" customHeight="1">
      <c r="B35" s="108" t="s">
        <v>179</v>
      </c>
      <c r="C35" s="107"/>
      <c r="D35" s="106">
        <v>3</v>
      </c>
      <c r="E35" s="105">
        <v>0</v>
      </c>
      <c r="F35" s="105">
        <v>0</v>
      </c>
      <c r="G35" s="105">
        <v>0</v>
      </c>
      <c r="H35" s="105">
        <f t="shared" si="10"/>
        <v>3</v>
      </c>
      <c r="I35" s="105">
        <f t="shared" si="11"/>
        <v>0</v>
      </c>
      <c r="J35" s="105">
        <f t="shared" si="12"/>
        <v>3</v>
      </c>
      <c r="K35" s="104">
        <f t="shared" si="3"/>
        <v>0</v>
      </c>
      <c r="L35" s="103">
        <f t="shared" si="4"/>
        <v>2.9</v>
      </c>
    </row>
    <row r="36" spans="2:12" ht="14.45" customHeight="1">
      <c r="B36" s="108" t="s">
        <v>178</v>
      </c>
      <c r="C36" s="107"/>
      <c r="D36" s="106">
        <v>5</v>
      </c>
      <c r="E36" s="105">
        <v>2</v>
      </c>
      <c r="F36" s="105">
        <v>0</v>
      </c>
      <c r="G36" s="105">
        <v>0</v>
      </c>
      <c r="H36" s="105">
        <f t="shared" si="10"/>
        <v>7</v>
      </c>
      <c r="I36" s="105">
        <f t="shared" si="11"/>
        <v>0</v>
      </c>
      <c r="J36" s="105">
        <f t="shared" si="12"/>
        <v>7</v>
      </c>
      <c r="K36" s="104">
        <f t="shared" si="3"/>
        <v>0</v>
      </c>
      <c r="L36" s="103">
        <f t="shared" si="4"/>
        <v>6.8</v>
      </c>
    </row>
    <row r="37" spans="2:12" ht="14.45" customHeight="1">
      <c r="B37" s="108" t="s">
        <v>177</v>
      </c>
      <c r="C37" s="107"/>
      <c r="D37" s="106">
        <v>5</v>
      </c>
      <c r="E37" s="105">
        <v>2</v>
      </c>
      <c r="F37" s="105">
        <v>0</v>
      </c>
      <c r="G37" s="105">
        <v>0</v>
      </c>
      <c r="H37" s="105">
        <f t="shared" si="10"/>
        <v>7</v>
      </c>
      <c r="I37" s="105">
        <f t="shared" si="11"/>
        <v>0</v>
      </c>
      <c r="J37" s="105">
        <f t="shared" si="12"/>
        <v>7</v>
      </c>
      <c r="K37" s="104">
        <f t="shared" si="3"/>
        <v>0</v>
      </c>
      <c r="L37" s="103">
        <f t="shared" si="4"/>
        <v>6.8</v>
      </c>
    </row>
    <row r="38" spans="2:12" ht="14.45" customHeight="1">
      <c r="B38" s="102" t="s">
        <v>89</v>
      </c>
      <c r="C38" s="101"/>
      <c r="D38" s="100">
        <v>2</v>
      </c>
      <c r="E38" s="99">
        <v>0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1.9</v>
      </c>
    </row>
    <row r="39" spans="2:12" ht="14.45" customHeight="1">
      <c r="B39" s="96" t="s">
        <v>88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1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1.9</v>
      </c>
    </row>
    <row r="43" spans="2:12" ht="14.45" customHeight="1">
      <c r="B43" s="90" t="s">
        <v>176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1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6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6</v>
      </c>
      <c r="I44" s="81">
        <f t="shared" si="13"/>
        <v>0</v>
      </c>
      <c r="J44" s="81">
        <f t="shared" si="13"/>
        <v>6</v>
      </c>
      <c r="K44" s="80">
        <f t="shared" si="3"/>
        <v>0</v>
      </c>
      <c r="L44" s="79">
        <f t="shared" si="4"/>
        <v>5.8</v>
      </c>
    </row>
    <row r="45" spans="2:12" ht="14.45" customHeight="1" thickTop="1">
      <c r="B45" s="102" t="s">
        <v>82</v>
      </c>
      <c r="C45" s="101"/>
      <c r="D45" s="100">
        <v>2</v>
      </c>
      <c r="E45" s="99">
        <v>0</v>
      </c>
      <c r="F45" s="99">
        <v>0</v>
      </c>
      <c r="G45" s="99">
        <v>0</v>
      </c>
      <c r="H45" s="99">
        <f t="shared" ref="H45:H50" si="14">SUM(D45:E45)</f>
        <v>2</v>
      </c>
      <c r="I45" s="99">
        <f t="shared" ref="I45:I50" si="15">SUM(F45:G45)</f>
        <v>0</v>
      </c>
      <c r="J45" s="99">
        <f t="shared" ref="J45:J50" si="16">SUM(H45:I45)</f>
        <v>2</v>
      </c>
      <c r="K45" s="98">
        <f t="shared" si="3"/>
        <v>0</v>
      </c>
      <c r="L45" s="97">
        <f t="shared" si="4"/>
        <v>1.9</v>
      </c>
    </row>
    <row r="46" spans="2:12" ht="14.45" customHeight="1">
      <c r="B46" s="96" t="s">
        <v>81</v>
      </c>
      <c r="C46" s="95"/>
      <c r="D46" s="94">
        <v>2</v>
      </c>
      <c r="E46" s="93">
        <v>0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1.9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1</v>
      </c>
    </row>
    <row r="50" spans="2:12" ht="14.45" customHeight="1">
      <c r="B50" s="90" t="s">
        <v>175</v>
      </c>
      <c r="C50" s="89"/>
      <c r="D50" s="88">
        <v>1</v>
      </c>
      <c r="E50" s="87">
        <v>0</v>
      </c>
      <c r="F50" s="87">
        <v>0</v>
      </c>
      <c r="G50" s="87"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1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6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6</v>
      </c>
      <c r="I51" s="81">
        <f t="shared" si="17"/>
        <v>0</v>
      </c>
      <c r="J51" s="81">
        <f t="shared" si="17"/>
        <v>6</v>
      </c>
      <c r="K51" s="80">
        <f t="shared" si="3"/>
        <v>0</v>
      </c>
      <c r="L51" s="79">
        <f t="shared" si="4"/>
        <v>5.8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88</v>
      </c>
      <c r="E52" s="75">
        <f t="shared" si="18"/>
        <v>15</v>
      </c>
      <c r="F52" s="75">
        <f t="shared" si="18"/>
        <v>0</v>
      </c>
      <c r="G52" s="75">
        <f t="shared" si="18"/>
        <v>0</v>
      </c>
      <c r="H52" s="75">
        <f t="shared" si="18"/>
        <v>103</v>
      </c>
      <c r="I52" s="75">
        <f t="shared" si="18"/>
        <v>0</v>
      </c>
      <c r="J52" s="75">
        <f t="shared" si="18"/>
        <v>103</v>
      </c>
      <c r="K52" s="74">
        <f t="shared" si="3"/>
        <v>0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36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190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189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188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187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186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3.3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3.3</v>
      </c>
    </row>
    <row r="23" spans="2:12" ht="14.45" customHeight="1" thickTop="1">
      <c r="B23" s="102" t="s">
        <v>104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185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>
      <c r="B30" s="110" t="s">
        <v>184</v>
      </c>
      <c r="C30" s="109"/>
      <c r="D30" s="76">
        <v>1</v>
      </c>
      <c r="E30" s="75">
        <v>1</v>
      </c>
      <c r="F30" s="75">
        <v>0</v>
      </c>
      <c r="G30" s="75">
        <v>0</v>
      </c>
      <c r="H30" s="75">
        <f t="shared" ref="H30:H43" si="10">SUM(D30:E30)</f>
        <v>2</v>
      </c>
      <c r="I30" s="75">
        <f t="shared" ref="I30:I43" si="11">SUM(F30:G30)</f>
        <v>0</v>
      </c>
      <c r="J30" s="75">
        <f t="shared" ref="J30:J43" si="12">SUM(H30:I30)</f>
        <v>2</v>
      </c>
      <c r="K30" s="74">
        <f t="shared" si="3"/>
        <v>0</v>
      </c>
      <c r="L30" s="73">
        <f t="shared" si="4"/>
        <v>6.7</v>
      </c>
    </row>
    <row r="31" spans="2:12" ht="14.45" customHeight="1">
      <c r="B31" s="108" t="s">
        <v>183</v>
      </c>
      <c r="C31" s="107"/>
      <c r="D31" s="106">
        <v>1</v>
      </c>
      <c r="E31" s="105">
        <v>1</v>
      </c>
      <c r="F31" s="105">
        <v>0</v>
      </c>
      <c r="G31" s="105">
        <v>0</v>
      </c>
      <c r="H31" s="105">
        <f t="shared" si="10"/>
        <v>2</v>
      </c>
      <c r="I31" s="105">
        <f t="shared" si="11"/>
        <v>0</v>
      </c>
      <c r="J31" s="105">
        <f t="shared" si="12"/>
        <v>2</v>
      </c>
      <c r="K31" s="104">
        <f t="shared" si="3"/>
        <v>0</v>
      </c>
      <c r="L31" s="103">
        <f t="shared" si="4"/>
        <v>6.7</v>
      </c>
    </row>
    <row r="32" spans="2:12" ht="14.45" customHeight="1">
      <c r="B32" s="108" t="s">
        <v>182</v>
      </c>
      <c r="C32" s="107"/>
      <c r="D32" s="106">
        <v>2</v>
      </c>
      <c r="E32" s="105">
        <v>2</v>
      </c>
      <c r="F32" s="105">
        <v>0</v>
      </c>
      <c r="G32" s="105">
        <v>0</v>
      </c>
      <c r="H32" s="105">
        <f t="shared" si="10"/>
        <v>4</v>
      </c>
      <c r="I32" s="105">
        <f t="shared" si="11"/>
        <v>0</v>
      </c>
      <c r="J32" s="105">
        <f t="shared" si="12"/>
        <v>4</v>
      </c>
      <c r="K32" s="104">
        <f t="shared" si="3"/>
        <v>0</v>
      </c>
      <c r="L32" s="103">
        <f t="shared" si="4"/>
        <v>13.3</v>
      </c>
    </row>
    <row r="33" spans="2:12" ht="14.45" customHeight="1">
      <c r="B33" s="108" t="s">
        <v>181</v>
      </c>
      <c r="C33" s="107"/>
      <c r="D33" s="106">
        <v>1</v>
      </c>
      <c r="E33" s="105">
        <v>1</v>
      </c>
      <c r="F33" s="105">
        <v>0</v>
      </c>
      <c r="G33" s="105">
        <v>0</v>
      </c>
      <c r="H33" s="105">
        <f t="shared" si="10"/>
        <v>2</v>
      </c>
      <c r="I33" s="105">
        <f t="shared" si="11"/>
        <v>0</v>
      </c>
      <c r="J33" s="105">
        <f t="shared" si="12"/>
        <v>2</v>
      </c>
      <c r="K33" s="104">
        <f t="shared" si="3"/>
        <v>0</v>
      </c>
      <c r="L33" s="103">
        <f t="shared" si="4"/>
        <v>6.7</v>
      </c>
    </row>
    <row r="34" spans="2:12" ht="14.45" customHeight="1">
      <c r="B34" s="108" t="s">
        <v>180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179</v>
      </c>
      <c r="C35" s="107"/>
      <c r="D35" s="106">
        <v>1</v>
      </c>
      <c r="E35" s="105">
        <v>0</v>
      </c>
      <c r="F35" s="105">
        <v>0</v>
      </c>
      <c r="G35" s="105"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3.3</v>
      </c>
    </row>
    <row r="36" spans="2:12" ht="14.45" customHeight="1">
      <c r="B36" s="108" t="s">
        <v>178</v>
      </c>
      <c r="C36" s="107"/>
      <c r="D36" s="106">
        <v>3</v>
      </c>
      <c r="E36" s="105">
        <v>2</v>
      </c>
      <c r="F36" s="105">
        <v>0</v>
      </c>
      <c r="G36" s="105">
        <v>0</v>
      </c>
      <c r="H36" s="105">
        <f t="shared" si="10"/>
        <v>5</v>
      </c>
      <c r="I36" s="105">
        <f t="shared" si="11"/>
        <v>0</v>
      </c>
      <c r="J36" s="105">
        <f t="shared" si="12"/>
        <v>5</v>
      </c>
      <c r="K36" s="104">
        <f t="shared" si="3"/>
        <v>0</v>
      </c>
      <c r="L36" s="103">
        <f t="shared" si="4"/>
        <v>16.7</v>
      </c>
    </row>
    <row r="37" spans="2:12" ht="14.45" customHeight="1">
      <c r="B37" s="108" t="s">
        <v>177</v>
      </c>
      <c r="C37" s="107"/>
      <c r="D37" s="106">
        <v>4</v>
      </c>
      <c r="E37" s="105">
        <v>0</v>
      </c>
      <c r="F37" s="105">
        <v>0</v>
      </c>
      <c r="G37" s="105">
        <v>0</v>
      </c>
      <c r="H37" s="105">
        <f t="shared" si="10"/>
        <v>4</v>
      </c>
      <c r="I37" s="105">
        <f t="shared" si="11"/>
        <v>0</v>
      </c>
      <c r="J37" s="105">
        <f t="shared" si="12"/>
        <v>4</v>
      </c>
      <c r="K37" s="104">
        <f t="shared" si="3"/>
        <v>0</v>
      </c>
      <c r="L37" s="103">
        <f t="shared" si="4"/>
        <v>13.3</v>
      </c>
    </row>
    <row r="38" spans="2:12" ht="14.45" customHeight="1">
      <c r="B38" s="102" t="s">
        <v>89</v>
      </c>
      <c r="C38" s="101"/>
      <c r="D38" s="100">
        <v>1</v>
      </c>
      <c r="E38" s="99">
        <v>1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6.7</v>
      </c>
    </row>
    <row r="39" spans="2:12" ht="14.45" customHeight="1">
      <c r="B39" s="96" t="s">
        <v>88</v>
      </c>
      <c r="C39" s="95"/>
      <c r="D39" s="94">
        <v>2</v>
      </c>
      <c r="E39" s="93">
        <v>0</v>
      </c>
      <c r="F39" s="93">
        <v>0</v>
      </c>
      <c r="G39" s="93">
        <v>0</v>
      </c>
      <c r="H39" s="93">
        <f t="shared" si="10"/>
        <v>2</v>
      </c>
      <c r="I39" s="93">
        <f t="shared" si="11"/>
        <v>0</v>
      </c>
      <c r="J39" s="93">
        <f t="shared" si="12"/>
        <v>2</v>
      </c>
      <c r="K39" s="92">
        <f t="shared" si="3"/>
        <v>0</v>
      </c>
      <c r="L39" s="91">
        <f t="shared" si="4"/>
        <v>6.7</v>
      </c>
    </row>
    <row r="40" spans="2:12" ht="14.45" customHeight="1">
      <c r="B40" s="96" t="s">
        <v>87</v>
      </c>
      <c r="C40" s="95"/>
      <c r="D40" s="94">
        <v>0</v>
      </c>
      <c r="E40" s="93">
        <v>1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3.3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6.7</v>
      </c>
    </row>
    <row r="43" spans="2:12" ht="14.45" customHeight="1">
      <c r="B43" s="90" t="s">
        <v>176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3.3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6</v>
      </c>
      <c r="E44" s="81">
        <f t="shared" si="13"/>
        <v>2</v>
      </c>
      <c r="F44" s="81">
        <f t="shared" si="13"/>
        <v>0</v>
      </c>
      <c r="G44" s="81">
        <f t="shared" si="13"/>
        <v>0</v>
      </c>
      <c r="H44" s="81">
        <f t="shared" si="13"/>
        <v>8</v>
      </c>
      <c r="I44" s="81">
        <f t="shared" si="13"/>
        <v>0</v>
      </c>
      <c r="J44" s="81">
        <f t="shared" si="13"/>
        <v>8</v>
      </c>
      <c r="K44" s="80">
        <f t="shared" si="3"/>
        <v>0</v>
      </c>
      <c r="L44" s="79">
        <f t="shared" si="4"/>
        <v>26.7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3.3</v>
      </c>
    </row>
    <row r="50" spans="2:12" ht="14.45" customHeight="1">
      <c r="B50" s="90" t="s">
        <v>175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1</v>
      </c>
      <c r="I51" s="81">
        <f t="shared" si="17"/>
        <v>0</v>
      </c>
      <c r="J51" s="81">
        <f t="shared" si="17"/>
        <v>1</v>
      </c>
      <c r="K51" s="80">
        <f t="shared" si="3"/>
        <v>0</v>
      </c>
      <c r="L51" s="79">
        <f t="shared" si="4"/>
        <v>3.3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21</v>
      </c>
      <c r="E52" s="75">
        <f t="shared" si="18"/>
        <v>9</v>
      </c>
      <c r="F52" s="75">
        <f t="shared" si="18"/>
        <v>0</v>
      </c>
      <c r="G52" s="75">
        <f t="shared" si="18"/>
        <v>0</v>
      </c>
      <c r="H52" s="75">
        <f t="shared" si="18"/>
        <v>30</v>
      </c>
      <c r="I52" s="75">
        <f t="shared" si="18"/>
        <v>0</v>
      </c>
      <c r="J52" s="75">
        <f t="shared" si="18"/>
        <v>30</v>
      </c>
      <c r="K52" s="74">
        <f t="shared" si="3"/>
        <v>0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37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v>2</v>
      </c>
      <c r="E16" s="99">
        <v>0</v>
      </c>
      <c r="F16" s="99">
        <v>0</v>
      </c>
      <c r="G16" s="99"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4.3</v>
      </c>
    </row>
    <row r="17" spans="2:12" ht="14.45" customHeight="1">
      <c r="B17" s="96" t="s">
        <v>190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189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188</v>
      </c>
      <c r="C19" s="95"/>
      <c r="D19" s="94">
        <v>2</v>
      </c>
      <c r="E19" s="93">
        <v>1</v>
      </c>
      <c r="F19" s="93">
        <v>0</v>
      </c>
      <c r="G19" s="93">
        <v>0</v>
      </c>
      <c r="H19" s="93">
        <f t="shared" si="0"/>
        <v>3</v>
      </c>
      <c r="I19" s="93">
        <f t="shared" si="1"/>
        <v>0</v>
      </c>
      <c r="J19" s="93">
        <f t="shared" si="2"/>
        <v>3</v>
      </c>
      <c r="K19" s="92">
        <f t="shared" si="3"/>
        <v>0</v>
      </c>
      <c r="L19" s="91">
        <f t="shared" si="4"/>
        <v>6.5</v>
      </c>
    </row>
    <row r="20" spans="2:12" ht="14.45" customHeight="1">
      <c r="B20" s="96" t="s">
        <v>187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2.2000000000000002</v>
      </c>
    </row>
    <row r="21" spans="2:12" ht="14.45" customHeight="1">
      <c r="B21" s="90" t="s">
        <v>186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5</v>
      </c>
      <c r="E22" s="81">
        <f t="shared" si="5"/>
        <v>1</v>
      </c>
      <c r="F22" s="81">
        <f t="shared" si="5"/>
        <v>0</v>
      </c>
      <c r="G22" s="81">
        <f t="shared" si="5"/>
        <v>0</v>
      </c>
      <c r="H22" s="81">
        <f t="shared" si="5"/>
        <v>6</v>
      </c>
      <c r="I22" s="81">
        <f t="shared" si="5"/>
        <v>0</v>
      </c>
      <c r="J22" s="81">
        <f t="shared" si="5"/>
        <v>6</v>
      </c>
      <c r="K22" s="80">
        <f t="shared" si="3"/>
        <v>0</v>
      </c>
      <c r="L22" s="79">
        <f t="shared" si="4"/>
        <v>13</v>
      </c>
    </row>
    <row r="23" spans="2:12" ht="14.45" customHeight="1" thickTop="1">
      <c r="B23" s="102" t="s">
        <v>104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2.2000000000000002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2.2000000000000002</v>
      </c>
    </row>
    <row r="27" spans="2:12" ht="14.45" customHeight="1">
      <c r="B27" s="96" t="s">
        <v>100</v>
      </c>
      <c r="C27" s="95"/>
      <c r="D27" s="94">
        <v>0</v>
      </c>
      <c r="E27" s="93">
        <v>2</v>
      </c>
      <c r="F27" s="93">
        <v>0</v>
      </c>
      <c r="G27" s="93">
        <v>0</v>
      </c>
      <c r="H27" s="93">
        <f t="shared" si="6"/>
        <v>2</v>
      </c>
      <c r="I27" s="93">
        <f t="shared" si="7"/>
        <v>0</v>
      </c>
      <c r="J27" s="93">
        <f t="shared" si="8"/>
        <v>2</v>
      </c>
      <c r="K27" s="92">
        <f t="shared" si="3"/>
        <v>0</v>
      </c>
      <c r="L27" s="91">
        <f t="shared" si="4"/>
        <v>4.3</v>
      </c>
    </row>
    <row r="28" spans="2:12" ht="14.45" customHeight="1">
      <c r="B28" s="90" t="s">
        <v>185</v>
      </c>
      <c r="C28" s="89"/>
      <c r="D28" s="88">
        <v>0</v>
      </c>
      <c r="E28" s="87">
        <v>1</v>
      </c>
      <c r="F28" s="87">
        <v>1</v>
      </c>
      <c r="G28" s="87">
        <v>0</v>
      </c>
      <c r="H28" s="87">
        <f t="shared" si="6"/>
        <v>1</v>
      </c>
      <c r="I28" s="87">
        <f t="shared" si="7"/>
        <v>1</v>
      </c>
      <c r="J28" s="87">
        <f t="shared" si="8"/>
        <v>2</v>
      </c>
      <c r="K28" s="86">
        <f t="shared" si="3"/>
        <v>50</v>
      </c>
      <c r="L28" s="85">
        <f t="shared" si="4"/>
        <v>4.3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</v>
      </c>
      <c r="E29" s="81">
        <f t="shared" si="9"/>
        <v>3</v>
      </c>
      <c r="F29" s="81">
        <f t="shared" si="9"/>
        <v>1</v>
      </c>
      <c r="G29" s="81">
        <f t="shared" si="9"/>
        <v>0</v>
      </c>
      <c r="H29" s="81">
        <f t="shared" si="9"/>
        <v>5</v>
      </c>
      <c r="I29" s="81">
        <f t="shared" si="9"/>
        <v>1</v>
      </c>
      <c r="J29" s="81">
        <f t="shared" si="9"/>
        <v>6</v>
      </c>
      <c r="K29" s="80">
        <f t="shared" si="3"/>
        <v>16.7</v>
      </c>
      <c r="L29" s="79">
        <f t="shared" si="4"/>
        <v>13</v>
      </c>
    </row>
    <row r="30" spans="2:12" ht="14.45" customHeight="1" thickTop="1">
      <c r="B30" s="110" t="s">
        <v>184</v>
      </c>
      <c r="C30" s="109"/>
      <c r="D30" s="76">
        <v>4</v>
      </c>
      <c r="E30" s="75">
        <v>0</v>
      </c>
      <c r="F30" s="75">
        <v>0</v>
      </c>
      <c r="G30" s="75">
        <v>0</v>
      </c>
      <c r="H30" s="75">
        <f t="shared" ref="H30:H43" si="10">SUM(D30:E30)</f>
        <v>4</v>
      </c>
      <c r="I30" s="75">
        <f t="shared" ref="I30:I43" si="11">SUM(F30:G30)</f>
        <v>0</v>
      </c>
      <c r="J30" s="75">
        <f t="shared" ref="J30:J43" si="12">SUM(H30:I30)</f>
        <v>4</v>
      </c>
      <c r="K30" s="74">
        <f t="shared" si="3"/>
        <v>0</v>
      </c>
      <c r="L30" s="73">
        <f t="shared" si="4"/>
        <v>8.6999999999999993</v>
      </c>
    </row>
    <row r="31" spans="2:12" ht="14.45" customHeight="1">
      <c r="B31" s="108" t="s">
        <v>183</v>
      </c>
      <c r="C31" s="107"/>
      <c r="D31" s="106">
        <v>1</v>
      </c>
      <c r="E31" s="105">
        <v>1</v>
      </c>
      <c r="F31" s="105">
        <v>0</v>
      </c>
      <c r="G31" s="105">
        <v>0</v>
      </c>
      <c r="H31" s="105">
        <f t="shared" si="10"/>
        <v>2</v>
      </c>
      <c r="I31" s="105">
        <f t="shared" si="11"/>
        <v>0</v>
      </c>
      <c r="J31" s="105">
        <f t="shared" si="12"/>
        <v>2</v>
      </c>
      <c r="K31" s="104">
        <f t="shared" si="3"/>
        <v>0</v>
      </c>
      <c r="L31" s="103">
        <f t="shared" si="4"/>
        <v>4.3</v>
      </c>
    </row>
    <row r="32" spans="2:12" ht="14.45" customHeight="1">
      <c r="B32" s="108" t="s">
        <v>182</v>
      </c>
      <c r="C32" s="107"/>
      <c r="D32" s="106">
        <v>4</v>
      </c>
      <c r="E32" s="105">
        <v>1</v>
      </c>
      <c r="F32" s="105">
        <v>0</v>
      </c>
      <c r="G32" s="105">
        <v>0</v>
      </c>
      <c r="H32" s="105">
        <f t="shared" si="10"/>
        <v>5</v>
      </c>
      <c r="I32" s="105">
        <f t="shared" si="11"/>
        <v>0</v>
      </c>
      <c r="J32" s="105">
        <f t="shared" si="12"/>
        <v>5</v>
      </c>
      <c r="K32" s="104">
        <f t="shared" si="3"/>
        <v>0</v>
      </c>
      <c r="L32" s="103">
        <f t="shared" si="4"/>
        <v>10.9</v>
      </c>
    </row>
    <row r="33" spans="2:12" ht="14.45" customHeight="1">
      <c r="B33" s="108" t="s">
        <v>181</v>
      </c>
      <c r="C33" s="107"/>
      <c r="D33" s="106">
        <v>1</v>
      </c>
      <c r="E33" s="105">
        <v>0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2.2000000000000002</v>
      </c>
    </row>
    <row r="34" spans="2:12" ht="14.45" customHeight="1">
      <c r="B34" s="108" t="s">
        <v>180</v>
      </c>
      <c r="C34" s="107"/>
      <c r="D34" s="106">
        <v>2</v>
      </c>
      <c r="E34" s="105">
        <v>0</v>
      </c>
      <c r="F34" s="105">
        <v>0</v>
      </c>
      <c r="G34" s="105">
        <v>0</v>
      </c>
      <c r="H34" s="105">
        <f t="shared" si="10"/>
        <v>2</v>
      </c>
      <c r="I34" s="105">
        <f t="shared" si="11"/>
        <v>0</v>
      </c>
      <c r="J34" s="105">
        <f t="shared" si="12"/>
        <v>2</v>
      </c>
      <c r="K34" s="104">
        <f t="shared" si="3"/>
        <v>0</v>
      </c>
      <c r="L34" s="103">
        <f t="shared" si="4"/>
        <v>4.3</v>
      </c>
    </row>
    <row r="35" spans="2:12" ht="14.45" customHeight="1">
      <c r="B35" s="108" t="s">
        <v>179</v>
      </c>
      <c r="C35" s="107"/>
      <c r="D35" s="106">
        <v>1</v>
      </c>
      <c r="E35" s="105">
        <v>1</v>
      </c>
      <c r="F35" s="105">
        <v>0</v>
      </c>
      <c r="G35" s="105">
        <v>0</v>
      </c>
      <c r="H35" s="105">
        <f t="shared" si="10"/>
        <v>2</v>
      </c>
      <c r="I35" s="105">
        <f t="shared" si="11"/>
        <v>0</v>
      </c>
      <c r="J35" s="105">
        <f t="shared" si="12"/>
        <v>2</v>
      </c>
      <c r="K35" s="104">
        <f t="shared" si="3"/>
        <v>0</v>
      </c>
      <c r="L35" s="103">
        <f t="shared" si="4"/>
        <v>4.3</v>
      </c>
    </row>
    <row r="36" spans="2:12" ht="14.45" customHeight="1">
      <c r="B36" s="108" t="s">
        <v>178</v>
      </c>
      <c r="C36" s="107"/>
      <c r="D36" s="106">
        <v>3</v>
      </c>
      <c r="E36" s="105">
        <v>1</v>
      </c>
      <c r="F36" s="105">
        <v>0</v>
      </c>
      <c r="G36" s="105">
        <v>0</v>
      </c>
      <c r="H36" s="105">
        <f t="shared" si="10"/>
        <v>4</v>
      </c>
      <c r="I36" s="105">
        <f t="shared" si="11"/>
        <v>0</v>
      </c>
      <c r="J36" s="105">
        <f t="shared" si="12"/>
        <v>4</v>
      </c>
      <c r="K36" s="104">
        <f t="shared" si="3"/>
        <v>0</v>
      </c>
      <c r="L36" s="103">
        <f t="shared" si="4"/>
        <v>8.6999999999999993</v>
      </c>
    </row>
    <row r="37" spans="2:12" ht="14.45" customHeight="1">
      <c r="B37" s="108" t="s">
        <v>177</v>
      </c>
      <c r="C37" s="107"/>
      <c r="D37" s="106">
        <v>4</v>
      </c>
      <c r="E37" s="105">
        <v>2</v>
      </c>
      <c r="F37" s="105">
        <v>0</v>
      </c>
      <c r="G37" s="105">
        <v>0</v>
      </c>
      <c r="H37" s="105">
        <f t="shared" si="10"/>
        <v>6</v>
      </c>
      <c r="I37" s="105">
        <f t="shared" si="11"/>
        <v>0</v>
      </c>
      <c r="J37" s="105">
        <f t="shared" si="12"/>
        <v>6</v>
      </c>
      <c r="K37" s="104">
        <f t="shared" si="3"/>
        <v>0</v>
      </c>
      <c r="L37" s="103">
        <f t="shared" si="4"/>
        <v>13</v>
      </c>
    </row>
    <row r="38" spans="2:12" ht="14.45" customHeight="1">
      <c r="B38" s="102" t="s">
        <v>89</v>
      </c>
      <c r="C38" s="101"/>
      <c r="D38" s="100">
        <v>1</v>
      </c>
      <c r="E38" s="99">
        <v>0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2.2000000000000002</v>
      </c>
    </row>
    <row r="39" spans="2:12" ht="14.45" customHeight="1">
      <c r="B39" s="96" t="s">
        <v>88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2.2000000000000002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176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2.2000000000000002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3</v>
      </c>
      <c r="I44" s="81">
        <f t="shared" si="13"/>
        <v>0</v>
      </c>
      <c r="J44" s="81">
        <f t="shared" si="13"/>
        <v>3</v>
      </c>
      <c r="K44" s="80">
        <f t="shared" si="3"/>
        <v>0</v>
      </c>
      <c r="L44" s="79">
        <f t="shared" si="4"/>
        <v>6.5</v>
      </c>
    </row>
    <row r="45" spans="2:12" ht="14.45" customHeight="1" thickTop="1">
      <c r="B45" s="102" t="s">
        <v>82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2.2000000000000002</v>
      </c>
    </row>
    <row r="46" spans="2:12" ht="14.45" customHeight="1">
      <c r="B46" s="96" t="s">
        <v>81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2.2000000000000002</v>
      </c>
    </row>
    <row r="47" spans="2:12" ht="14.45" customHeight="1">
      <c r="B47" s="96" t="s">
        <v>80</v>
      </c>
      <c r="C47" s="95"/>
      <c r="D47" s="94">
        <v>1</v>
      </c>
      <c r="E47" s="93">
        <v>1</v>
      </c>
      <c r="F47" s="93">
        <v>0</v>
      </c>
      <c r="G47" s="93">
        <v>0</v>
      </c>
      <c r="H47" s="93">
        <f t="shared" si="14"/>
        <v>2</v>
      </c>
      <c r="I47" s="93">
        <f t="shared" si="15"/>
        <v>0</v>
      </c>
      <c r="J47" s="93">
        <f t="shared" si="16"/>
        <v>2</v>
      </c>
      <c r="K47" s="92">
        <f t="shared" si="3"/>
        <v>0</v>
      </c>
      <c r="L47" s="91">
        <f t="shared" si="4"/>
        <v>4.3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2.2000000000000002</v>
      </c>
    </row>
    <row r="50" spans="2:12" ht="14.45" customHeight="1">
      <c r="B50" s="90" t="s">
        <v>175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4</v>
      </c>
      <c r="E51" s="81">
        <f t="shared" si="17"/>
        <v>1</v>
      </c>
      <c r="F51" s="81">
        <f t="shared" si="17"/>
        <v>0</v>
      </c>
      <c r="G51" s="81">
        <f t="shared" si="17"/>
        <v>0</v>
      </c>
      <c r="H51" s="81">
        <f t="shared" si="17"/>
        <v>5</v>
      </c>
      <c r="I51" s="81">
        <f t="shared" si="17"/>
        <v>0</v>
      </c>
      <c r="J51" s="81">
        <f t="shared" si="17"/>
        <v>5</v>
      </c>
      <c r="K51" s="80">
        <f t="shared" si="3"/>
        <v>0</v>
      </c>
      <c r="L51" s="79">
        <f t="shared" si="4"/>
        <v>10.9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34</v>
      </c>
      <c r="E52" s="75">
        <f t="shared" si="18"/>
        <v>11</v>
      </c>
      <c r="F52" s="75">
        <f t="shared" si="18"/>
        <v>1</v>
      </c>
      <c r="G52" s="75">
        <f t="shared" si="18"/>
        <v>0</v>
      </c>
      <c r="H52" s="75">
        <f t="shared" si="18"/>
        <v>45</v>
      </c>
      <c r="I52" s="75">
        <f t="shared" si="18"/>
        <v>1</v>
      </c>
      <c r="J52" s="75">
        <f t="shared" si="18"/>
        <v>46</v>
      </c>
      <c r="K52" s="74">
        <f t="shared" si="3"/>
        <v>2.2000000000000002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32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190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189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188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187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186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104</v>
      </c>
      <c r="C23" s="101"/>
      <c r="D23" s="100">
        <v>0</v>
      </c>
      <c r="E23" s="99">
        <v>1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50</v>
      </c>
    </row>
    <row r="24" spans="2:12" ht="14.45" customHeight="1">
      <c r="B24" s="96" t="s">
        <v>103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185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0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1</v>
      </c>
      <c r="I29" s="81">
        <f t="shared" si="9"/>
        <v>0</v>
      </c>
      <c r="J29" s="81">
        <f t="shared" si="9"/>
        <v>1</v>
      </c>
      <c r="K29" s="80">
        <f t="shared" si="3"/>
        <v>0</v>
      </c>
      <c r="L29" s="79">
        <f t="shared" si="4"/>
        <v>50</v>
      </c>
    </row>
    <row r="30" spans="2:12" ht="14.45" customHeight="1" thickTop="1">
      <c r="B30" s="110" t="s">
        <v>184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183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>
      <c r="B32" s="108" t="s">
        <v>182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>
      <c r="B33" s="108" t="s">
        <v>181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180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179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178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177</v>
      </c>
      <c r="C37" s="107"/>
      <c r="D37" s="106">
        <v>1</v>
      </c>
      <c r="E37" s="105">
        <v>0</v>
      </c>
      <c r="F37" s="105">
        <v>0</v>
      </c>
      <c r="G37" s="105">
        <v>0</v>
      </c>
      <c r="H37" s="105">
        <f t="shared" si="10"/>
        <v>1</v>
      </c>
      <c r="I37" s="105">
        <f t="shared" si="11"/>
        <v>0</v>
      </c>
      <c r="J37" s="105">
        <f t="shared" si="12"/>
        <v>1</v>
      </c>
      <c r="K37" s="104">
        <f t="shared" si="3"/>
        <v>0</v>
      </c>
      <c r="L37" s="103">
        <f t="shared" si="4"/>
        <v>50</v>
      </c>
    </row>
    <row r="38" spans="2:12" ht="14.45" customHeight="1">
      <c r="B38" s="102" t="s">
        <v>89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88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176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2" ht="14.45" customHeight="1">
      <c r="B50" s="90" t="s">
        <v>175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</v>
      </c>
      <c r="E52" s="75">
        <f t="shared" si="18"/>
        <v>1</v>
      </c>
      <c r="F52" s="75">
        <f t="shared" si="18"/>
        <v>0</v>
      </c>
      <c r="G52" s="75">
        <f t="shared" si="18"/>
        <v>0</v>
      </c>
      <c r="H52" s="75">
        <f t="shared" si="18"/>
        <v>2</v>
      </c>
      <c r="I52" s="75">
        <f t="shared" si="18"/>
        <v>0</v>
      </c>
      <c r="J52" s="75">
        <f t="shared" si="18"/>
        <v>2</v>
      </c>
      <c r="K52" s="74">
        <f t="shared" si="3"/>
        <v>0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U37" sqref="U37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33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207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206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205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7.1</v>
      </c>
    </row>
    <row r="20" spans="2:12" ht="14.45" customHeight="1">
      <c r="B20" s="96" t="s">
        <v>204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203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7.1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2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2</v>
      </c>
      <c r="I22" s="81">
        <f t="shared" si="5"/>
        <v>0</v>
      </c>
      <c r="J22" s="81">
        <f t="shared" si="5"/>
        <v>2</v>
      </c>
      <c r="K22" s="80">
        <f t="shared" si="3"/>
        <v>0</v>
      </c>
      <c r="L22" s="79">
        <f t="shared" si="4"/>
        <v>14.3</v>
      </c>
    </row>
    <row r="23" spans="2:12" ht="14.45" customHeight="1" thickTop="1">
      <c r="B23" s="102" t="s">
        <v>104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102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v>0</v>
      </c>
      <c r="E26" s="93">
        <v>1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7.1</v>
      </c>
    </row>
    <row r="27" spans="2:12" ht="14.45" customHeight="1">
      <c r="B27" s="96" t="s">
        <v>100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7.1</v>
      </c>
    </row>
    <row r="28" spans="2:12" ht="14.45" customHeight="1">
      <c r="B28" s="90" t="s">
        <v>202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1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14.3</v>
      </c>
    </row>
    <row r="30" spans="2:12" ht="14.45" customHeight="1" thickTop="1">
      <c r="B30" s="110" t="s">
        <v>201</v>
      </c>
      <c r="C30" s="109"/>
      <c r="D30" s="76">
        <v>0</v>
      </c>
      <c r="E30" s="75">
        <v>1</v>
      </c>
      <c r="F30" s="75">
        <v>0</v>
      </c>
      <c r="G30" s="75">
        <v>0</v>
      </c>
      <c r="H30" s="75">
        <f t="shared" ref="H30:H43" si="10">SUM(D30:E30)</f>
        <v>1</v>
      </c>
      <c r="I30" s="75">
        <f t="shared" ref="I30:I43" si="11">SUM(F30:G30)</f>
        <v>0</v>
      </c>
      <c r="J30" s="75">
        <f t="shared" ref="J30:J43" si="12">SUM(H30:I30)</f>
        <v>1</v>
      </c>
      <c r="K30" s="74">
        <f t="shared" si="3"/>
        <v>0</v>
      </c>
      <c r="L30" s="73">
        <f t="shared" si="4"/>
        <v>7.1</v>
      </c>
    </row>
    <row r="31" spans="2:12" ht="14.45" customHeight="1">
      <c r="B31" s="108" t="s">
        <v>200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>
      <c r="B32" s="108" t="s">
        <v>199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>
      <c r="B33" s="108" t="s">
        <v>198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197</v>
      </c>
      <c r="C34" s="107"/>
      <c r="D34" s="106">
        <v>1</v>
      </c>
      <c r="E34" s="105">
        <v>0</v>
      </c>
      <c r="F34" s="105">
        <v>0</v>
      </c>
      <c r="G34" s="105"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7.1</v>
      </c>
    </row>
    <row r="35" spans="2:12" ht="14.45" customHeight="1">
      <c r="B35" s="108" t="s">
        <v>196</v>
      </c>
      <c r="C35" s="107"/>
      <c r="D35" s="106">
        <v>1</v>
      </c>
      <c r="E35" s="105">
        <v>1</v>
      </c>
      <c r="F35" s="105">
        <v>0</v>
      </c>
      <c r="G35" s="105">
        <v>0</v>
      </c>
      <c r="H35" s="105">
        <f t="shared" si="10"/>
        <v>2</v>
      </c>
      <c r="I35" s="105">
        <f t="shared" si="11"/>
        <v>0</v>
      </c>
      <c r="J35" s="105">
        <f t="shared" si="12"/>
        <v>2</v>
      </c>
      <c r="K35" s="104">
        <f t="shared" si="3"/>
        <v>0</v>
      </c>
      <c r="L35" s="103">
        <f t="shared" si="4"/>
        <v>14.3</v>
      </c>
    </row>
    <row r="36" spans="2:12" ht="14.45" customHeight="1">
      <c r="B36" s="108" t="s">
        <v>195</v>
      </c>
      <c r="C36" s="107"/>
      <c r="D36" s="106">
        <v>3</v>
      </c>
      <c r="E36" s="105">
        <v>0</v>
      </c>
      <c r="F36" s="105">
        <v>0</v>
      </c>
      <c r="G36" s="105">
        <v>0</v>
      </c>
      <c r="H36" s="105">
        <f t="shared" si="10"/>
        <v>3</v>
      </c>
      <c r="I36" s="105">
        <f t="shared" si="11"/>
        <v>0</v>
      </c>
      <c r="J36" s="105">
        <f t="shared" si="12"/>
        <v>3</v>
      </c>
      <c r="K36" s="104">
        <f t="shared" si="3"/>
        <v>0</v>
      </c>
      <c r="L36" s="103">
        <f t="shared" si="4"/>
        <v>21.4</v>
      </c>
    </row>
    <row r="37" spans="2:12" ht="14.45" customHeight="1">
      <c r="B37" s="108" t="s">
        <v>194</v>
      </c>
      <c r="C37" s="107"/>
      <c r="D37" s="106">
        <v>1</v>
      </c>
      <c r="E37" s="105">
        <v>0</v>
      </c>
      <c r="F37" s="105">
        <v>0</v>
      </c>
      <c r="G37" s="105">
        <v>0</v>
      </c>
      <c r="H37" s="105">
        <f t="shared" si="10"/>
        <v>1</v>
      </c>
      <c r="I37" s="105">
        <f t="shared" si="11"/>
        <v>0</v>
      </c>
      <c r="J37" s="105">
        <f t="shared" si="12"/>
        <v>1</v>
      </c>
      <c r="K37" s="104">
        <f t="shared" si="3"/>
        <v>0</v>
      </c>
      <c r="L37" s="103">
        <f t="shared" si="4"/>
        <v>7.1</v>
      </c>
    </row>
    <row r="38" spans="2:12" ht="14.45" customHeight="1">
      <c r="B38" s="102" t="s">
        <v>89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88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87</v>
      </c>
      <c r="C40" s="95"/>
      <c r="D40" s="94">
        <v>0</v>
      </c>
      <c r="E40" s="93">
        <v>1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7.1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193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0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1</v>
      </c>
      <c r="I44" s="81">
        <f t="shared" si="13"/>
        <v>0</v>
      </c>
      <c r="J44" s="81">
        <f t="shared" si="13"/>
        <v>1</v>
      </c>
      <c r="K44" s="80">
        <f t="shared" si="3"/>
        <v>0</v>
      </c>
      <c r="L44" s="79">
        <f t="shared" si="4"/>
        <v>7.1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1</v>
      </c>
      <c r="E48" s="93">
        <v>0</v>
      </c>
      <c r="F48" s="93">
        <v>0</v>
      </c>
      <c r="G48" s="93"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7.1</v>
      </c>
    </row>
    <row r="49" spans="2:12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2" ht="14.45" customHeight="1">
      <c r="B50" s="90" t="s">
        <v>192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1</v>
      </c>
      <c r="I51" s="81">
        <f t="shared" si="17"/>
        <v>0</v>
      </c>
      <c r="J51" s="81">
        <f t="shared" si="17"/>
        <v>1</v>
      </c>
      <c r="K51" s="80">
        <f t="shared" si="3"/>
        <v>0</v>
      </c>
      <c r="L51" s="79">
        <f t="shared" si="4"/>
        <v>7.1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10</v>
      </c>
      <c r="E52" s="75">
        <f t="shared" si="18"/>
        <v>4</v>
      </c>
      <c r="F52" s="75">
        <f t="shared" si="18"/>
        <v>0</v>
      </c>
      <c r="G52" s="75">
        <f t="shared" si="18"/>
        <v>0</v>
      </c>
      <c r="H52" s="75">
        <f t="shared" si="18"/>
        <v>14</v>
      </c>
      <c r="I52" s="75">
        <f t="shared" si="18"/>
        <v>0</v>
      </c>
      <c r="J52" s="75">
        <f t="shared" si="18"/>
        <v>14</v>
      </c>
      <c r="K52" s="74">
        <f t="shared" si="3"/>
        <v>0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B50" sqref="AB50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B50" sqref="AB50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workbookViewId="0">
      <pane xSplit="1" ySplit="3" topLeftCell="B4" activePane="bottomRight" state="frozen"/>
      <selection activeCell="AB50" sqref="AB50"/>
      <selection pane="topRight" activeCell="AB50" sqref="AB50"/>
      <selection pane="bottomLeft" activeCell="AB50" sqref="AB50"/>
      <selection pane="bottomRight" activeCell="AB50" sqref="AB50"/>
    </sheetView>
  </sheetViews>
  <sheetFormatPr defaultRowHeight="12"/>
  <cols>
    <col min="1" max="1" width="7.75" style="299" customWidth="1"/>
    <col min="2" max="14" width="5.75" style="299" customWidth="1"/>
    <col min="15" max="16384" width="9" style="299"/>
  </cols>
  <sheetData>
    <row r="1" spans="1:14" ht="20.25" customHeight="1">
      <c r="A1" s="299" t="s">
        <v>294</v>
      </c>
      <c r="B1" s="299" t="s">
        <v>293</v>
      </c>
      <c r="N1" s="329" t="s">
        <v>292</v>
      </c>
    </row>
    <row r="2" spans="1:14" ht="20.25" customHeight="1">
      <c r="A2" s="394" t="s">
        <v>291</v>
      </c>
      <c r="B2" s="399" t="s">
        <v>290</v>
      </c>
      <c r="C2" s="400"/>
      <c r="D2" s="400"/>
      <c r="E2" s="401"/>
      <c r="F2" s="399" t="s">
        <v>289</v>
      </c>
      <c r="G2" s="400"/>
      <c r="H2" s="401"/>
      <c r="I2" s="399" t="s">
        <v>288</v>
      </c>
      <c r="J2" s="400"/>
      <c r="K2" s="400"/>
      <c r="L2" s="400"/>
      <c r="M2" s="401"/>
      <c r="N2" s="397" t="s">
        <v>55</v>
      </c>
    </row>
    <row r="3" spans="1:14" ht="20.25" customHeight="1">
      <c r="A3" s="395"/>
      <c r="B3" s="327">
        <v>1</v>
      </c>
      <c r="C3" s="324">
        <v>2</v>
      </c>
      <c r="D3" s="324">
        <v>3</v>
      </c>
      <c r="E3" s="328">
        <v>4</v>
      </c>
      <c r="F3" s="327">
        <v>5</v>
      </c>
      <c r="G3" s="324">
        <v>6</v>
      </c>
      <c r="H3" s="326">
        <v>7</v>
      </c>
      <c r="I3" s="325">
        <v>8</v>
      </c>
      <c r="J3" s="324">
        <v>9</v>
      </c>
      <c r="K3" s="324">
        <v>10</v>
      </c>
      <c r="L3" s="324">
        <v>11</v>
      </c>
      <c r="M3" s="324">
        <v>12</v>
      </c>
      <c r="N3" s="398"/>
    </row>
    <row r="4" spans="1:14" ht="20.25" customHeight="1">
      <c r="A4" s="391" t="s">
        <v>287</v>
      </c>
      <c r="B4" s="316">
        <v>74</v>
      </c>
      <c r="C4" s="313">
        <v>4</v>
      </c>
      <c r="D4" s="313">
        <v>2</v>
      </c>
      <c r="E4" s="317">
        <v>3</v>
      </c>
      <c r="F4" s="316">
        <v>7</v>
      </c>
      <c r="G4" s="313">
        <v>3</v>
      </c>
      <c r="H4" s="315">
        <v>2</v>
      </c>
      <c r="I4" s="314">
        <v>20</v>
      </c>
      <c r="J4" s="313">
        <v>7</v>
      </c>
      <c r="K4" s="313">
        <v>2</v>
      </c>
      <c r="L4" s="313">
        <v>3</v>
      </c>
      <c r="M4" s="313">
        <v>3</v>
      </c>
      <c r="N4" s="312">
        <f t="shared" ref="N4:N39" si="0">SUM(B4:M4)</f>
        <v>130</v>
      </c>
    </row>
    <row r="5" spans="1:14" ht="20.25" customHeight="1">
      <c r="A5" s="392"/>
      <c r="B5" s="310">
        <v>74</v>
      </c>
      <c r="C5" s="307">
        <v>4</v>
      </c>
      <c r="D5" s="307">
        <v>2</v>
      </c>
      <c r="E5" s="311">
        <v>3</v>
      </c>
      <c r="F5" s="310">
        <v>7</v>
      </c>
      <c r="G5" s="307">
        <v>3</v>
      </c>
      <c r="H5" s="309">
        <v>2</v>
      </c>
      <c r="I5" s="308">
        <v>20</v>
      </c>
      <c r="J5" s="307">
        <v>7</v>
      </c>
      <c r="K5" s="307">
        <v>2</v>
      </c>
      <c r="L5" s="307">
        <v>3</v>
      </c>
      <c r="M5" s="307">
        <v>3</v>
      </c>
      <c r="N5" s="306">
        <f t="shared" si="0"/>
        <v>130</v>
      </c>
    </row>
    <row r="6" spans="1:14" ht="20.25" customHeight="1">
      <c r="A6" s="393"/>
      <c r="B6" s="304">
        <v>74</v>
      </c>
      <c r="C6" s="301">
        <v>4</v>
      </c>
      <c r="D6" s="301">
        <v>2</v>
      </c>
      <c r="E6" s="305">
        <v>3</v>
      </c>
      <c r="F6" s="304">
        <v>7</v>
      </c>
      <c r="G6" s="301">
        <v>3</v>
      </c>
      <c r="H6" s="303">
        <v>2</v>
      </c>
      <c r="I6" s="302">
        <v>20</v>
      </c>
      <c r="J6" s="301">
        <v>7</v>
      </c>
      <c r="K6" s="301">
        <v>2</v>
      </c>
      <c r="L6" s="301">
        <v>3</v>
      </c>
      <c r="M6" s="301">
        <v>3</v>
      </c>
      <c r="N6" s="300">
        <f t="shared" si="0"/>
        <v>130</v>
      </c>
    </row>
    <row r="7" spans="1:14" ht="20.25" customHeight="1">
      <c r="A7" s="391" t="s">
        <v>286</v>
      </c>
      <c r="B7" s="316">
        <v>85</v>
      </c>
      <c r="C7" s="313">
        <v>4</v>
      </c>
      <c r="D7" s="313">
        <v>2</v>
      </c>
      <c r="E7" s="317">
        <v>3</v>
      </c>
      <c r="F7" s="316">
        <v>6</v>
      </c>
      <c r="G7" s="313">
        <v>3</v>
      </c>
      <c r="H7" s="315">
        <v>2</v>
      </c>
      <c r="I7" s="314">
        <v>20</v>
      </c>
      <c r="J7" s="313">
        <v>7</v>
      </c>
      <c r="K7" s="313">
        <v>2</v>
      </c>
      <c r="L7" s="313">
        <v>3</v>
      </c>
      <c r="M7" s="313">
        <v>3</v>
      </c>
      <c r="N7" s="312">
        <f t="shared" si="0"/>
        <v>140</v>
      </c>
    </row>
    <row r="8" spans="1:14" ht="20.25" customHeight="1">
      <c r="A8" s="392"/>
      <c r="B8" s="310">
        <v>85</v>
      </c>
      <c r="C8" s="307">
        <v>4</v>
      </c>
      <c r="D8" s="307">
        <v>2</v>
      </c>
      <c r="E8" s="311">
        <v>3</v>
      </c>
      <c r="F8" s="310">
        <v>6</v>
      </c>
      <c r="G8" s="307">
        <v>3</v>
      </c>
      <c r="H8" s="309">
        <v>2</v>
      </c>
      <c r="I8" s="308">
        <v>20</v>
      </c>
      <c r="J8" s="307">
        <v>7</v>
      </c>
      <c r="K8" s="307">
        <v>2</v>
      </c>
      <c r="L8" s="307">
        <v>3</v>
      </c>
      <c r="M8" s="307">
        <v>3</v>
      </c>
      <c r="N8" s="306">
        <f t="shared" si="0"/>
        <v>140</v>
      </c>
    </row>
    <row r="9" spans="1:14" ht="20.25" customHeight="1">
      <c r="A9" s="393"/>
      <c r="B9" s="304">
        <v>85</v>
      </c>
      <c r="C9" s="301">
        <v>4</v>
      </c>
      <c r="D9" s="301">
        <v>2</v>
      </c>
      <c r="E9" s="305">
        <v>3</v>
      </c>
      <c r="F9" s="304">
        <v>6</v>
      </c>
      <c r="G9" s="301">
        <v>3</v>
      </c>
      <c r="H9" s="303">
        <v>2</v>
      </c>
      <c r="I9" s="302">
        <v>20</v>
      </c>
      <c r="J9" s="301">
        <v>7</v>
      </c>
      <c r="K9" s="301">
        <v>2</v>
      </c>
      <c r="L9" s="301">
        <v>3</v>
      </c>
      <c r="M9" s="301">
        <v>3</v>
      </c>
      <c r="N9" s="300">
        <f t="shared" si="0"/>
        <v>140</v>
      </c>
    </row>
    <row r="10" spans="1:14" ht="20.25" customHeight="1">
      <c r="A10" s="391" t="s">
        <v>285</v>
      </c>
      <c r="B10" s="316">
        <v>85</v>
      </c>
      <c r="C10" s="313">
        <v>4</v>
      </c>
      <c r="D10" s="313">
        <v>2</v>
      </c>
      <c r="E10" s="317">
        <v>3</v>
      </c>
      <c r="F10" s="316">
        <v>6</v>
      </c>
      <c r="G10" s="313">
        <v>3</v>
      </c>
      <c r="H10" s="315">
        <v>2</v>
      </c>
      <c r="I10" s="314">
        <v>20</v>
      </c>
      <c r="J10" s="313">
        <v>7</v>
      </c>
      <c r="K10" s="313">
        <v>2</v>
      </c>
      <c r="L10" s="313">
        <v>3</v>
      </c>
      <c r="M10" s="313">
        <v>3</v>
      </c>
      <c r="N10" s="312">
        <f t="shared" si="0"/>
        <v>140</v>
      </c>
    </row>
    <row r="11" spans="1:14" ht="20.25" customHeight="1">
      <c r="A11" s="392"/>
      <c r="B11" s="310">
        <v>85</v>
      </c>
      <c r="C11" s="307">
        <v>4</v>
      </c>
      <c r="D11" s="307">
        <v>2</v>
      </c>
      <c r="E11" s="311">
        <v>3</v>
      </c>
      <c r="F11" s="310">
        <v>6</v>
      </c>
      <c r="G11" s="307">
        <v>3</v>
      </c>
      <c r="H11" s="309">
        <v>2</v>
      </c>
      <c r="I11" s="308">
        <v>20</v>
      </c>
      <c r="J11" s="307">
        <v>7</v>
      </c>
      <c r="K11" s="307">
        <v>2</v>
      </c>
      <c r="L11" s="307">
        <v>3</v>
      </c>
      <c r="M11" s="307">
        <v>3</v>
      </c>
      <c r="N11" s="306">
        <f t="shared" si="0"/>
        <v>140</v>
      </c>
    </row>
    <row r="12" spans="1:14" ht="20.25" customHeight="1">
      <c r="A12" s="393"/>
      <c r="B12" s="304">
        <v>85</v>
      </c>
      <c r="C12" s="301">
        <v>4</v>
      </c>
      <c r="D12" s="301">
        <v>2</v>
      </c>
      <c r="E12" s="305">
        <v>3</v>
      </c>
      <c r="F12" s="304">
        <v>6</v>
      </c>
      <c r="G12" s="301">
        <v>3</v>
      </c>
      <c r="H12" s="303">
        <v>2</v>
      </c>
      <c r="I12" s="302">
        <v>20</v>
      </c>
      <c r="J12" s="301">
        <v>7</v>
      </c>
      <c r="K12" s="301">
        <v>2</v>
      </c>
      <c r="L12" s="301">
        <v>3</v>
      </c>
      <c r="M12" s="301">
        <v>3</v>
      </c>
      <c r="N12" s="300">
        <f t="shared" si="0"/>
        <v>140</v>
      </c>
    </row>
    <row r="13" spans="1:14" ht="20.25" customHeight="1">
      <c r="A13" s="391" t="s">
        <v>284</v>
      </c>
      <c r="B13" s="316">
        <v>85</v>
      </c>
      <c r="C13" s="313">
        <v>4</v>
      </c>
      <c r="D13" s="313">
        <v>2</v>
      </c>
      <c r="E13" s="317">
        <v>3</v>
      </c>
      <c r="F13" s="316">
        <v>6</v>
      </c>
      <c r="G13" s="313">
        <v>3</v>
      </c>
      <c r="H13" s="315">
        <v>2</v>
      </c>
      <c r="I13" s="314">
        <v>20</v>
      </c>
      <c r="J13" s="313">
        <v>7</v>
      </c>
      <c r="K13" s="313">
        <v>2</v>
      </c>
      <c r="L13" s="313">
        <v>3</v>
      </c>
      <c r="M13" s="313">
        <v>3</v>
      </c>
      <c r="N13" s="312">
        <f t="shared" si="0"/>
        <v>140</v>
      </c>
    </row>
    <row r="14" spans="1:14" ht="20.25" customHeight="1">
      <c r="A14" s="392"/>
      <c r="B14" s="310">
        <v>85</v>
      </c>
      <c r="C14" s="307">
        <v>4</v>
      </c>
      <c r="D14" s="307">
        <v>2</v>
      </c>
      <c r="E14" s="311">
        <v>3</v>
      </c>
      <c r="F14" s="310">
        <v>6</v>
      </c>
      <c r="G14" s="307">
        <v>3</v>
      </c>
      <c r="H14" s="309">
        <v>2</v>
      </c>
      <c r="I14" s="308">
        <v>20</v>
      </c>
      <c r="J14" s="307">
        <v>7</v>
      </c>
      <c r="K14" s="307">
        <v>2</v>
      </c>
      <c r="L14" s="307">
        <v>3</v>
      </c>
      <c r="M14" s="307">
        <v>3</v>
      </c>
      <c r="N14" s="306">
        <f t="shared" si="0"/>
        <v>140</v>
      </c>
    </row>
    <row r="15" spans="1:14" ht="20.25" customHeight="1">
      <c r="A15" s="393"/>
      <c r="B15" s="304">
        <v>85</v>
      </c>
      <c r="C15" s="301">
        <v>4</v>
      </c>
      <c r="D15" s="301">
        <v>2</v>
      </c>
      <c r="E15" s="305">
        <v>3</v>
      </c>
      <c r="F15" s="304">
        <v>6</v>
      </c>
      <c r="G15" s="301">
        <v>3</v>
      </c>
      <c r="H15" s="303">
        <v>2</v>
      </c>
      <c r="I15" s="302">
        <v>20</v>
      </c>
      <c r="J15" s="301">
        <v>7</v>
      </c>
      <c r="K15" s="301">
        <v>2</v>
      </c>
      <c r="L15" s="301">
        <v>3</v>
      </c>
      <c r="M15" s="301">
        <v>3</v>
      </c>
      <c r="N15" s="300">
        <f t="shared" si="0"/>
        <v>140</v>
      </c>
    </row>
    <row r="16" spans="1:14" ht="20.25" customHeight="1">
      <c r="A16" s="391" t="s">
        <v>283</v>
      </c>
      <c r="B16" s="316">
        <v>85</v>
      </c>
      <c r="C16" s="313">
        <v>4</v>
      </c>
      <c r="D16" s="313">
        <v>2</v>
      </c>
      <c r="E16" s="317">
        <v>3</v>
      </c>
      <c r="F16" s="316">
        <v>6</v>
      </c>
      <c r="G16" s="313">
        <v>3</v>
      </c>
      <c r="H16" s="315">
        <v>2</v>
      </c>
      <c r="I16" s="314">
        <v>20</v>
      </c>
      <c r="J16" s="313">
        <v>7</v>
      </c>
      <c r="K16" s="313">
        <v>2</v>
      </c>
      <c r="L16" s="313">
        <v>3</v>
      </c>
      <c r="M16" s="313">
        <v>3</v>
      </c>
      <c r="N16" s="312">
        <f t="shared" si="0"/>
        <v>140</v>
      </c>
    </row>
    <row r="17" spans="1:14" ht="20.25" customHeight="1">
      <c r="A17" s="392"/>
      <c r="B17" s="310">
        <v>85</v>
      </c>
      <c r="C17" s="307">
        <v>4</v>
      </c>
      <c r="D17" s="307">
        <v>2</v>
      </c>
      <c r="E17" s="311">
        <v>3</v>
      </c>
      <c r="F17" s="310">
        <v>6</v>
      </c>
      <c r="G17" s="307">
        <v>3</v>
      </c>
      <c r="H17" s="309">
        <v>2</v>
      </c>
      <c r="I17" s="308">
        <v>20</v>
      </c>
      <c r="J17" s="307">
        <v>7</v>
      </c>
      <c r="K17" s="307">
        <v>2</v>
      </c>
      <c r="L17" s="307">
        <v>3</v>
      </c>
      <c r="M17" s="307">
        <v>3</v>
      </c>
      <c r="N17" s="306">
        <f t="shared" si="0"/>
        <v>140</v>
      </c>
    </row>
    <row r="18" spans="1:14" ht="20.25" customHeight="1">
      <c r="A18" s="393"/>
      <c r="B18" s="304">
        <v>85</v>
      </c>
      <c r="C18" s="301">
        <v>4</v>
      </c>
      <c r="D18" s="301">
        <v>2</v>
      </c>
      <c r="E18" s="305">
        <v>3</v>
      </c>
      <c r="F18" s="304">
        <v>6</v>
      </c>
      <c r="G18" s="301">
        <v>3</v>
      </c>
      <c r="H18" s="303">
        <v>2</v>
      </c>
      <c r="I18" s="302">
        <v>20</v>
      </c>
      <c r="J18" s="301">
        <v>7</v>
      </c>
      <c r="K18" s="301">
        <v>2</v>
      </c>
      <c r="L18" s="301">
        <v>3</v>
      </c>
      <c r="M18" s="301">
        <v>3</v>
      </c>
      <c r="N18" s="300">
        <f t="shared" si="0"/>
        <v>140</v>
      </c>
    </row>
    <row r="19" spans="1:14" ht="20.25" customHeight="1">
      <c r="A19" s="391" t="s">
        <v>282</v>
      </c>
      <c r="B19" s="316">
        <v>74</v>
      </c>
      <c r="C19" s="313">
        <v>4</v>
      </c>
      <c r="D19" s="313">
        <v>2</v>
      </c>
      <c r="E19" s="317">
        <v>3</v>
      </c>
      <c r="F19" s="316">
        <v>7</v>
      </c>
      <c r="G19" s="313">
        <v>3</v>
      </c>
      <c r="H19" s="315">
        <v>2</v>
      </c>
      <c r="I19" s="314">
        <v>20</v>
      </c>
      <c r="J19" s="313">
        <v>7</v>
      </c>
      <c r="K19" s="313">
        <v>2</v>
      </c>
      <c r="L19" s="313">
        <v>3</v>
      </c>
      <c r="M19" s="313">
        <v>3</v>
      </c>
      <c r="N19" s="312">
        <f t="shared" si="0"/>
        <v>130</v>
      </c>
    </row>
    <row r="20" spans="1:14" ht="20.25" customHeight="1">
      <c r="A20" s="392"/>
      <c r="B20" s="310">
        <v>74</v>
      </c>
      <c r="C20" s="307">
        <v>4</v>
      </c>
      <c r="D20" s="307">
        <v>2</v>
      </c>
      <c r="E20" s="311">
        <v>3</v>
      </c>
      <c r="F20" s="310">
        <v>7</v>
      </c>
      <c r="G20" s="307">
        <v>3</v>
      </c>
      <c r="H20" s="309">
        <v>2</v>
      </c>
      <c r="I20" s="308">
        <v>20</v>
      </c>
      <c r="J20" s="307">
        <v>7</v>
      </c>
      <c r="K20" s="307">
        <v>2</v>
      </c>
      <c r="L20" s="307">
        <v>3</v>
      </c>
      <c r="M20" s="307">
        <v>3</v>
      </c>
      <c r="N20" s="306">
        <f t="shared" si="0"/>
        <v>130</v>
      </c>
    </row>
    <row r="21" spans="1:14" ht="20.25" customHeight="1">
      <c r="A21" s="393"/>
      <c r="B21" s="304">
        <v>74</v>
      </c>
      <c r="C21" s="301">
        <v>4</v>
      </c>
      <c r="D21" s="301">
        <v>2</v>
      </c>
      <c r="E21" s="305">
        <v>3</v>
      </c>
      <c r="F21" s="304">
        <v>7</v>
      </c>
      <c r="G21" s="301">
        <v>3</v>
      </c>
      <c r="H21" s="303">
        <v>2</v>
      </c>
      <c r="I21" s="302">
        <v>20</v>
      </c>
      <c r="J21" s="301">
        <v>7</v>
      </c>
      <c r="K21" s="301">
        <v>2</v>
      </c>
      <c r="L21" s="301">
        <v>3</v>
      </c>
      <c r="M21" s="301">
        <v>3</v>
      </c>
      <c r="N21" s="300">
        <f t="shared" si="0"/>
        <v>130</v>
      </c>
    </row>
    <row r="22" spans="1:14" ht="20.25" customHeight="1">
      <c r="A22" s="391" t="s">
        <v>281</v>
      </c>
      <c r="B22" s="316">
        <v>74</v>
      </c>
      <c r="C22" s="313">
        <v>4</v>
      </c>
      <c r="D22" s="313">
        <v>2</v>
      </c>
      <c r="E22" s="317">
        <v>3</v>
      </c>
      <c r="F22" s="316">
        <v>7</v>
      </c>
      <c r="G22" s="313">
        <v>3</v>
      </c>
      <c r="H22" s="315">
        <v>2</v>
      </c>
      <c r="I22" s="314">
        <v>20</v>
      </c>
      <c r="J22" s="313">
        <v>7</v>
      </c>
      <c r="K22" s="313">
        <v>2</v>
      </c>
      <c r="L22" s="313">
        <v>3</v>
      </c>
      <c r="M22" s="313">
        <v>3</v>
      </c>
      <c r="N22" s="312">
        <f t="shared" si="0"/>
        <v>130</v>
      </c>
    </row>
    <row r="23" spans="1:14" ht="20.25" customHeight="1">
      <c r="A23" s="392"/>
      <c r="B23" s="310">
        <v>74</v>
      </c>
      <c r="C23" s="307">
        <v>4</v>
      </c>
      <c r="D23" s="307">
        <v>2</v>
      </c>
      <c r="E23" s="311">
        <v>3</v>
      </c>
      <c r="F23" s="310">
        <v>7</v>
      </c>
      <c r="G23" s="307">
        <v>3</v>
      </c>
      <c r="H23" s="309">
        <v>2</v>
      </c>
      <c r="I23" s="308">
        <v>20</v>
      </c>
      <c r="J23" s="307">
        <v>7</v>
      </c>
      <c r="K23" s="307">
        <v>2</v>
      </c>
      <c r="L23" s="307">
        <v>3</v>
      </c>
      <c r="M23" s="307">
        <v>3</v>
      </c>
      <c r="N23" s="306">
        <f t="shared" si="0"/>
        <v>130</v>
      </c>
    </row>
    <row r="24" spans="1:14" ht="20.25" customHeight="1">
      <c r="A24" s="393"/>
      <c r="B24" s="304">
        <v>74</v>
      </c>
      <c r="C24" s="301">
        <v>4</v>
      </c>
      <c r="D24" s="301">
        <v>2</v>
      </c>
      <c r="E24" s="305">
        <v>3</v>
      </c>
      <c r="F24" s="304">
        <v>7</v>
      </c>
      <c r="G24" s="301">
        <v>3</v>
      </c>
      <c r="H24" s="303">
        <v>2</v>
      </c>
      <c r="I24" s="302">
        <v>20</v>
      </c>
      <c r="J24" s="301">
        <v>7</v>
      </c>
      <c r="K24" s="301">
        <v>2</v>
      </c>
      <c r="L24" s="301">
        <v>3</v>
      </c>
      <c r="M24" s="301">
        <v>3</v>
      </c>
      <c r="N24" s="300">
        <f t="shared" si="0"/>
        <v>130</v>
      </c>
    </row>
    <row r="25" spans="1:14" ht="20.25" customHeight="1">
      <c r="A25" s="396" t="s">
        <v>280</v>
      </c>
      <c r="B25" s="322">
        <v>74</v>
      </c>
      <c r="C25" s="319">
        <v>4</v>
      </c>
      <c r="D25" s="319">
        <v>2</v>
      </c>
      <c r="E25" s="323">
        <v>3</v>
      </c>
      <c r="F25" s="322">
        <v>7</v>
      </c>
      <c r="G25" s="319">
        <v>3</v>
      </c>
      <c r="H25" s="321">
        <v>2</v>
      </c>
      <c r="I25" s="320">
        <v>20</v>
      </c>
      <c r="J25" s="319">
        <v>7</v>
      </c>
      <c r="K25" s="319">
        <v>2</v>
      </c>
      <c r="L25" s="319">
        <v>3</v>
      </c>
      <c r="M25" s="319">
        <v>3</v>
      </c>
      <c r="N25" s="318">
        <f t="shared" si="0"/>
        <v>130</v>
      </c>
    </row>
    <row r="26" spans="1:14" ht="20.25" customHeight="1">
      <c r="A26" s="392"/>
      <c r="B26" s="310">
        <v>74</v>
      </c>
      <c r="C26" s="307">
        <v>4</v>
      </c>
      <c r="D26" s="307">
        <v>2</v>
      </c>
      <c r="E26" s="311">
        <v>3</v>
      </c>
      <c r="F26" s="310">
        <v>7</v>
      </c>
      <c r="G26" s="307">
        <v>3</v>
      </c>
      <c r="H26" s="309">
        <v>2</v>
      </c>
      <c r="I26" s="308">
        <v>20</v>
      </c>
      <c r="J26" s="307">
        <v>7</v>
      </c>
      <c r="K26" s="307">
        <v>2</v>
      </c>
      <c r="L26" s="307">
        <v>3</v>
      </c>
      <c r="M26" s="307">
        <v>3</v>
      </c>
      <c r="N26" s="306">
        <f t="shared" si="0"/>
        <v>130</v>
      </c>
    </row>
    <row r="27" spans="1:14" ht="20.25" customHeight="1">
      <c r="A27" s="393"/>
      <c r="B27" s="304">
        <v>74</v>
      </c>
      <c r="C27" s="301">
        <v>4</v>
      </c>
      <c r="D27" s="301">
        <v>2</v>
      </c>
      <c r="E27" s="305">
        <v>3</v>
      </c>
      <c r="F27" s="304">
        <v>7</v>
      </c>
      <c r="G27" s="301">
        <v>3</v>
      </c>
      <c r="H27" s="303">
        <v>2</v>
      </c>
      <c r="I27" s="302">
        <v>20</v>
      </c>
      <c r="J27" s="301">
        <v>7</v>
      </c>
      <c r="K27" s="301">
        <v>2</v>
      </c>
      <c r="L27" s="301">
        <v>3</v>
      </c>
      <c r="M27" s="301">
        <v>3</v>
      </c>
      <c r="N27" s="300">
        <f t="shared" si="0"/>
        <v>130</v>
      </c>
    </row>
    <row r="28" spans="1:14" ht="20.25" customHeight="1">
      <c r="A28" s="391" t="s">
        <v>279</v>
      </c>
      <c r="B28" s="316">
        <v>74</v>
      </c>
      <c r="C28" s="313">
        <v>4</v>
      </c>
      <c r="D28" s="313">
        <v>2</v>
      </c>
      <c r="E28" s="317">
        <v>3</v>
      </c>
      <c r="F28" s="316">
        <v>7</v>
      </c>
      <c r="G28" s="313">
        <v>3</v>
      </c>
      <c r="H28" s="315">
        <v>2</v>
      </c>
      <c r="I28" s="314">
        <v>20</v>
      </c>
      <c r="J28" s="313">
        <v>7</v>
      </c>
      <c r="K28" s="313">
        <v>2</v>
      </c>
      <c r="L28" s="313">
        <v>3</v>
      </c>
      <c r="M28" s="313">
        <v>3</v>
      </c>
      <c r="N28" s="312">
        <f t="shared" si="0"/>
        <v>130</v>
      </c>
    </row>
    <row r="29" spans="1:14" ht="20.25" customHeight="1">
      <c r="A29" s="392"/>
      <c r="B29" s="310">
        <v>74</v>
      </c>
      <c r="C29" s="307">
        <v>4</v>
      </c>
      <c r="D29" s="307">
        <v>2</v>
      </c>
      <c r="E29" s="311">
        <v>3</v>
      </c>
      <c r="F29" s="310">
        <v>7</v>
      </c>
      <c r="G29" s="307">
        <v>3</v>
      </c>
      <c r="H29" s="309">
        <v>2</v>
      </c>
      <c r="I29" s="308">
        <v>20</v>
      </c>
      <c r="J29" s="307">
        <v>7</v>
      </c>
      <c r="K29" s="307">
        <v>2</v>
      </c>
      <c r="L29" s="307">
        <v>3</v>
      </c>
      <c r="M29" s="307">
        <v>3</v>
      </c>
      <c r="N29" s="306">
        <f t="shared" si="0"/>
        <v>130</v>
      </c>
    </row>
    <row r="30" spans="1:14" ht="20.25" customHeight="1">
      <c r="A30" s="393"/>
      <c r="B30" s="304">
        <v>74</v>
      </c>
      <c r="C30" s="301">
        <v>4</v>
      </c>
      <c r="D30" s="301">
        <v>2</v>
      </c>
      <c r="E30" s="305">
        <v>3</v>
      </c>
      <c r="F30" s="304">
        <v>7</v>
      </c>
      <c r="G30" s="301">
        <v>3</v>
      </c>
      <c r="H30" s="303">
        <v>2</v>
      </c>
      <c r="I30" s="302">
        <v>20</v>
      </c>
      <c r="J30" s="301">
        <v>7</v>
      </c>
      <c r="K30" s="301">
        <v>2</v>
      </c>
      <c r="L30" s="301">
        <v>3</v>
      </c>
      <c r="M30" s="301">
        <v>3</v>
      </c>
      <c r="N30" s="300">
        <f t="shared" si="0"/>
        <v>130</v>
      </c>
    </row>
    <row r="31" spans="1:14" ht="20.25" customHeight="1">
      <c r="A31" s="391" t="s">
        <v>278</v>
      </c>
      <c r="B31" s="316">
        <v>81</v>
      </c>
      <c r="C31" s="313">
        <v>4</v>
      </c>
      <c r="D31" s="313">
        <v>2</v>
      </c>
      <c r="E31" s="317">
        <v>3</v>
      </c>
      <c r="F31" s="316">
        <v>6</v>
      </c>
      <c r="G31" s="313">
        <v>3</v>
      </c>
      <c r="H31" s="315">
        <v>2</v>
      </c>
      <c r="I31" s="314">
        <v>25</v>
      </c>
      <c r="J31" s="313">
        <v>7</v>
      </c>
      <c r="K31" s="313">
        <v>2</v>
      </c>
      <c r="L31" s="313">
        <v>3</v>
      </c>
      <c r="M31" s="313">
        <v>3</v>
      </c>
      <c r="N31" s="312">
        <f t="shared" si="0"/>
        <v>141</v>
      </c>
    </row>
    <row r="32" spans="1:14" ht="20.25" customHeight="1">
      <c r="A32" s="392"/>
      <c r="B32" s="310">
        <v>98</v>
      </c>
      <c r="C32" s="307">
        <v>4</v>
      </c>
      <c r="D32" s="307">
        <v>2</v>
      </c>
      <c r="E32" s="311">
        <v>3</v>
      </c>
      <c r="F32" s="310">
        <v>8</v>
      </c>
      <c r="G32" s="307">
        <v>3</v>
      </c>
      <c r="H32" s="309">
        <v>2</v>
      </c>
      <c r="I32" s="308">
        <v>25</v>
      </c>
      <c r="J32" s="307">
        <v>7</v>
      </c>
      <c r="K32" s="307">
        <v>2</v>
      </c>
      <c r="L32" s="307">
        <v>3</v>
      </c>
      <c r="M32" s="307">
        <v>3</v>
      </c>
      <c r="N32" s="306">
        <f t="shared" si="0"/>
        <v>160</v>
      </c>
    </row>
    <row r="33" spans="1:14" ht="20.25" customHeight="1">
      <c r="A33" s="393"/>
      <c r="B33" s="304">
        <v>98</v>
      </c>
      <c r="C33" s="301">
        <v>4</v>
      </c>
      <c r="D33" s="301">
        <v>2</v>
      </c>
      <c r="E33" s="305">
        <v>3</v>
      </c>
      <c r="F33" s="304">
        <v>8</v>
      </c>
      <c r="G33" s="301">
        <v>3</v>
      </c>
      <c r="H33" s="303">
        <v>2</v>
      </c>
      <c r="I33" s="302">
        <v>25</v>
      </c>
      <c r="J33" s="301">
        <v>7</v>
      </c>
      <c r="K33" s="301">
        <v>2</v>
      </c>
      <c r="L33" s="301">
        <v>3</v>
      </c>
      <c r="M33" s="301">
        <v>3</v>
      </c>
      <c r="N33" s="300">
        <f t="shared" si="0"/>
        <v>160</v>
      </c>
    </row>
    <row r="34" spans="1:14" ht="20.25" customHeight="1">
      <c r="A34" s="391" t="s">
        <v>277</v>
      </c>
      <c r="B34" s="316">
        <v>98</v>
      </c>
      <c r="C34" s="313">
        <v>4</v>
      </c>
      <c r="D34" s="313">
        <v>2</v>
      </c>
      <c r="E34" s="317">
        <v>3</v>
      </c>
      <c r="F34" s="316">
        <v>8</v>
      </c>
      <c r="G34" s="313">
        <v>3</v>
      </c>
      <c r="H34" s="315">
        <v>2</v>
      </c>
      <c r="I34" s="314">
        <v>25</v>
      </c>
      <c r="J34" s="313">
        <v>7</v>
      </c>
      <c r="K34" s="313">
        <v>2</v>
      </c>
      <c r="L34" s="313">
        <v>3</v>
      </c>
      <c r="M34" s="313">
        <v>3</v>
      </c>
      <c r="N34" s="312">
        <f t="shared" si="0"/>
        <v>160</v>
      </c>
    </row>
    <row r="35" spans="1:14" ht="20.25" customHeight="1">
      <c r="A35" s="392"/>
      <c r="B35" s="310">
        <v>98</v>
      </c>
      <c r="C35" s="307">
        <v>4</v>
      </c>
      <c r="D35" s="307">
        <v>2</v>
      </c>
      <c r="E35" s="311">
        <v>3</v>
      </c>
      <c r="F35" s="310">
        <v>8</v>
      </c>
      <c r="G35" s="307">
        <v>3</v>
      </c>
      <c r="H35" s="309">
        <v>2</v>
      </c>
      <c r="I35" s="308">
        <v>25</v>
      </c>
      <c r="J35" s="307">
        <v>7</v>
      </c>
      <c r="K35" s="307">
        <v>2</v>
      </c>
      <c r="L35" s="307">
        <v>3</v>
      </c>
      <c r="M35" s="307">
        <v>3</v>
      </c>
      <c r="N35" s="306">
        <f t="shared" si="0"/>
        <v>160</v>
      </c>
    </row>
    <row r="36" spans="1:14" ht="20.25" customHeight="1">
      <c r="A36" s="393"/>
      <c r="B36" s="304">
        <v>98</v>
      </c>
      <c r="C36" s="301">
        <v>4</v>
      </c>
      <c r="D36" s="301">
        <v>2</v>
      </c>
      <c r="E36" s="305">
        <v>3</v>
      </c>
      <c r="F36" s="304">
        <v>8</v>
      </c>
      <c r="G36" s="301">
        <v>3</v>
      </c>
      <c r="H36" s="303">
        <v>2</v>
      </c>
      <c r="I36" s="302">
        <v>25</v>
      </c>
      <c r="J36" s="301">
        <v>7</v>
      </c>
      <c r="K36" s="301">
        <v>2</v>
      </c>
      <c r="L36" s="301">
        <v>3</v>
      </c>
      <c r="M36" s="301">
        <v>3</v>
      </c>
      <c r="N36" s="300">
        <f t="shared" si="0"/>
        <v>160</v>
      </c>
    </row>
    <row r="37" spans="1:14" ht="20.25" customHeight="1">
      <c r="A37" s="391" t="s">
        <v>276</v>
      </c>
      <c r="B37" s="316">
        <v>98</v>
      </c>
      <c r="C37" s="313">
        <v>4</v>
      </c>
      <c r="D37" s="313">
        <v>2</v>
      </c>
      <c r="E37" s="317">
        <v>3</v>
      </c>
      <c r="F37" s="316">
        <v>8</v>
      </c>
      <c r="G37" s="313">
        <v>3</v>
      </c>
      <c r="H37" s="315">
        <v>2</v>
      </c>
      <c r="I37" s="314">
        <v>25</v>
      </c>
      <c r="J37" s="313">
        <v>7</v>
      </c>
      <c r="K37" s="313">
        <v>2</v>
      </c>
      <c r="L37" s="313">
        <v>3</v>
      </c>
      <c r="M37" s="313">
        <v>3</v>
      </c>
      <c r="N37" s="312">
        <f t="shared" si="0"/>
        <v>160</v>
      </c>
    </row>
    <row r="38" spans="1:14" ht="20.25" customHeight="1">
      <c r="A38" s="392"/>
      <c r="B38" s="310">
        <v>98</v>
      </c>
      <c r="C38" s="307">
        <v>4</v>
      </c>
      <c r="D38" s="307">
        <v>2</v>
      </c>
      <c r="E38" s="311">
        <v>3</v>
      </c>
      <c r="F38" s="310">
        <v>8</v>
      </c>
      <c r="G38" s="307">
        <v>3</v>
      </c>
      <c r="H38" s="309">
        <v>2</v>
      </c>
      <c r="I38" s="308">
        <v>25</v>
      </c>
      <c r="J38" s="307">
        <v>7</v>
      </c>
      <c r="K38" s="307">
        <v>2</v>
      </c>
      <c r="L38" s="307">
        <v>3</v>
      </c>
      <c r="M38" s="307">
        <v>3</v>
      </c>
      <c r="N38" s="306">
        <f t="shared" si="0"/>
        <v>160</v>
      </c>
    </row>
    <row r="39" spans="1:14" ht="20.25" customHeight="1">
      <c r="A39" s="393"/>
      <c r="B39" s="304">
        <v>98</v>
      </c>
      <c r="C39" s="301">
        <v>4</v>
      </c>
      <c r="D39" s="301">
        <v>2</v>
      </c>
      <c r="E39" s="305">
        <v>3</v>
      </c>
      <c r="F39" s="304">
        <v>8</v>
      </c>
      <c r="G39" s="301">
        <v>3</v>
      </c>
      <c r="H39" s="303">
        <v>2</v>
      </c>
      <c r="I39" s="302">
        <v>25</v>
      </c>
      <c r="J39" s="301">
        <v>7</v>
      </c>
      <c r="K39" s="301">
        <v>2</v>
      </c>
      <c r="L39" s="301">
        <v>3</v>
      </c>
      <c r="M39" s="301">
        <v>3</v>
      </c>
      <c r="N39" s="300">
        <f t="shared" si="0"/>
        <v>160</v>
      </c>
    </row>
  </sheetData>
  <mergeCells count="17">
    <mergeCell ref="N2:N3"/>
    <mergeCell ref="A28:A30"/>
    <mergeCell ref="A16:A18"/>
    <mergeCell ref="A19:A21"/>
    <mergeCell ref="A22:A24"/>
    <mergeCell ref="B2:E2"/>
    <mergeCell ref="F2:H2"/>
    <mergeCell ref="I2:M2"/>
    <mergeCell ref="A34:A36"/>
    <mergeCell ref="A37:A39"/>
    <mergeCell ref="A31:A33"/>
    <mergeCell ref="A2:A3"/>
    <mergeCell ref="A25:A27"/>
    <mergeCell ref="A4:A6"/>
    <mergeCell ref="A7:A9"/>
    <mergeCell ref="A10:A12"/>
    <mergeCell ref="A13:A15"/>
  </mergeCells>
  <phoneticPr fontId="1"/>
  <printOptions horizontalCentered="1"/>
  <pageMargins left="0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209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SUM('【方向別】自動車交通量(1)'!D16,'【方向別】自動車交通量(2)'!D16,'【方向別】自動車交通量(3)'!D16,'【方向別】自動車交通量(13)'!D16)</f>
        <v>125</v>
      </c>
      <c r="E16" s="99">
        <f>SUM('【方向別】自動車交通量(1)'!E16,'【方向別】自動車交通量(2)'!E16,'【方向別】自動車交通量(3)'!E16,'【方向別】自動車交通量(13)'!E16)</f>
        <v>29</v>
      </c>
      <c r="F16" s="99">
        <f>SUM('【方向別】自動車交通量(1)'!F16,'【方向別】自動車交通量(2)'!F16,'【方向別】自動車交通量(3)'!F16,'【方向別】自動車交通量(13)'!F16)</f>
        <v>18</v>
      </c>
      <c r="G16" s="99">
        <f>SUM('【方向別】自動車交通量(1)'!G16,'【方向別】自動車交通量(2)'!G16,'【方向別】自動車交通量(3)'!G16,'【方向別】自動車交通量(13)'!G16)</f>
        <v>1</v>
      </c>
      <c r="H16" s="99">
        <f t="shared" ref="H16:H21" si="0">SUM(D16:E16)</f>
        <v>154</v>
      </c>
      <c r="I16" s="99">
        <f t="shared" ref="I16:I21" si="1">SUM(F16:G16)</f>
        <v>19</v>
      </c>
      <c r="J16" s="99">
        <f t="shared" ref="J16:J21" si="2">SUM(H16:I16)</f>
        <v>173</v>
      </c>
      <c r="K16" s="98">
        <f t="shared" ref="K16:K52" si="3">IF(J16=0,0,ROUND(I16/J16*100,1))</f>
        <v>11</v>
      </c>
      <c r="L16" s="97">
        <f t="shared" ref="L16:L52" si="4">IF(J16=0,0,ROUND(J16/$J$52*100,1))</f>
        <v>1.7</v>
      </c>
    </row>
    <row r="17" spans="2:12" ht="14.45" customHeight="1">
      <c r="B17" s="96" t="s">
        <v>207</v>
      </c>
      <c r="C17" s="95"/>
      <c r="D17" s="94">
        <f>SUM('【方向別】自動車交通量(1)'!D17,'【方向別】自動車交通量(2)'!D17,'【方向別】自動車交通量(3)'!D17,'【方向別】自動車交通量(13)'!D17)</f>
        <v>110</v>
      </c>
      <c r="E17" s="93">
        <f>SUM('【方向別】自動車交通量(1)'!E17,'【方向別】自動車交通量(2)'!E17,'【方向別】自動車交通量(3)'!E17,'【方向別】自動車交通量(13)'!E17)</f>
        <v>33</v>
      </c>
      <c r="F17" s="93">
        <f>SUM('【方向別】自動車交通量(1)'!F17,'【方向別】自動車交通量(2)'!F17,'【方向別】自動車交通量(3)'!F17,'【方向別】自動車交通量(13)'!F17)</f>
        <v>17</v>
      </c>
      <c r="G17" s="93">
        <f>SUM('【方向別】自動車交通量(1)'!G17,'【方向別】自動車交通量(2)'!G17,'【方向別】自動車交通量(3)'!G17,'【方向別】自動車交通量(13)'!G17)</f>
        <v>0</v>
      </c>
      <c r="H17" s="93">
        <f t="shared" si="0"/>
        <v>143</v>
      </c>
      <c r="I17" s="93">
        <f t="shared" si="1"/>
        <v>17</v>
      </c>
      <c r="J17" s="93">
        <f t="shared" si="2"/>
        <v>160</v>
      </c>
      <c r="K17" s="92">
        <f t="shared" si="3"/>
        <v>10.6</v>
      </c>
      <c r="L17" s="91">
        <f t="shared" si="4"/>
        <v>1.6</v>
      </c>
    </row>
    <row r="18" spans="2:12" ht="14.45" customHeight="1">
      <c r="B18" s="96" t="s">
        <v>206</v>
      </c>
      <c r="C18" s="95"/>
      <c r="D18" s="94">
        <f>SUM('【方向別】自動車交通量(1)'!D18,'【方向別】自動車交通量(2)'!D18,'【方向別】自動車交通量(3)'!D18,'【方向別】自動車交通量(13)'!D18)</f>
        <v>105</v>
      </c>
      <c r="E18" s="93">
        <f>SUM('【方向別】自動車交通量(1)'!E18,'【方向別】自動車交通量(2)'!E18,'【方向別】自動車交通量(3)'!E18,'【方向別】自動車交通量(13)'!E18)</f>
        <v>27</v>
      </c>
      <c r="F18" s="93">
        <f>SUM('【方向別】自動車交通量(1)'!F18,'【方向別】自動車交通量(2)'!F18,'【方向別】自動車交通量(3)'!F18,'【方向別】自動車交通量(13)'!F18)</f>
        <v>20</v>
      </c>
      <c r="G18" s="93">
        <f>SUM('【方向別】自動車交通量(1)'!G18,'【方向別】自動車交通量(2)'!G18,'【方向別】自動車交通量(3)'!G18,'【方向別】自動車交通量(13)'!G18)</f>
        <v>0</v>
      </c>
      <c r="H18" s="93">
        <f t="shared" si="0"/>
        <v>132</v>
      </c>
      <c r="I18" s="93">
        <f t="shared" si="1"/>
        <v>20</v>
      </c>
      <c r="J18" s="93">
        <f t="shared" si="2"/>
        <v>152</v>
      </c>
      <c r="K18" s="92">
        <f t="shared" si="3"/>
        <v>13.2</v>
      </c>
      <c r="L18" s="91">
        <f t="shared" si="4"/>
        <v>1.5</v>
      </c>
    </row>
    <row r="19" spans="2:12" ht="14.45" customHeight="1">
      <c r="B19" s="96" t="s">
        <v>205</v>
      </c>
      <c r="C19" s="95"/>
      <c r="D19" s="94">
        <f>SUM('【方向別】自動車交通量(1)'!D19,'【方向別】自動車交通量(2)'!D19,'【方向別】自動車交通量(3)'!D19,'【方向別】自動車交通量(13)'!D19)</f>
        <v>115</v>
      </c>
      <c r="E19" s="93">
        <f>SUM('【方向別】自動車交通量(1)'!E19,'【方向別】自動車交通量(2)'!E19,'【方向別】自動車交通量(3)'!E19,'【方向別】自動車交通量(13)'!E19)</f>
        <v>27</v>
      </c>
      <c r="F19" s="93">
        <f>SUM('【方向別】自動車交通量(1)'!F19,'【方向別】自動車交通量(2)'!F19,'【方向別】自動車交通量(3)'!F19,'【方向別】自動車交通量(13)'!F19)</f>
        <v>15</v>
      </c>
      <c r="G19" s="93">
        <f>SUM('【方向別】自動車交通量(1)'!G19,'【方向別】自動車交通量(2)'!G19,'【方向別】自動車交通量(3)'!G19,'【方向別】自動車交通量(13)'!G19)</f>
        <v>0</v>
      </c>
      <c r="H19" s="93">
        <f t="shared" si="0"/>
        <v>142</v>
      </c>
      <c r="I19" s="93">
        <f t="shared" si="1"/>
        <v>15</v>
      </c>
      <c r="J19" s="93">
        <f t="shared" si="2"/>
        <v>157</v>
      </c>
      <c r="K19" s="92">
        <f t="shared" si="3"/>
        <v>9.6</v>
      </c>
      <c r="L19" s="91">
        <f t="shared" si="4"/>
        <v>1.6</v>
      </c>
    </row>
    <row r="20" spans="2:12" ht="14.45" customHeight="1">
      <c r="B20" s="96" t="s">
        <v>204</v>
      </c>
      <c r="C20" s="95"/>
      <c r="D20" s="94">
        <f>SUM('【方向別】自動車交通量(1)'!D20,'【方向別】自動車交通量(2)'!D20,'【方向別】自動車交通量(3)'!D20,'【方向別】自動車交通量(13)'!D20)</f>
        <v>136</v>
      </c>
      <c r="E20" s="93">
        <f>SUM('【方向別】自動車交通量(1)'!E20,'【方向別】自動車交通量(2)'!E20,'【方向別】自動車交通量(3)'!E20,'【方向別】自動車交通量(13)'!E20)</f>
        <v>21</v>
      </c>
      <c r="F20" s="93">
        <f>SUM('【方向別】自動車交通量(1)'!F20,'【方向別】自動車交通量(2)'!F20,'【方向別】自動車交通量(3)'!F20,'【方向別】自動車交通量(13)'!F20)</f>
        <v>16</v>
      </c>
      <c r="G20" s="93">
        <f>SUM('【方向別】自動車交通量(1)'!G20,'【方向別】自動車交通量(2)'!G20,'【方向別】自動車交通量(3)'!G20,'【方向別】自動車交通量(13)'!G20)</f>
        <v>1</v>
      </c>
      <c r="H20" s="93">
        <f t="shared" si="0"/>
        <v>157</v>
      </c>
      <c r="I20" s="93">
        <f t="shared" si="1"/>
        <v>17</v>
      </c>
      <c r="J20" s="93">
        <f t="shared" si="2"/>
        <v>174</v>
      </c>
      <c r="K20" s="92">
        <f t="shared" si="3"/>
        <v>9.8000000000000007</v>
      </c>
      <c r="L20" s="91">
        <f t="shared" si="4"/>
        <v>1.7</v>
      </c>
    </row>
    <row r="21" spans="2:12" ht="14.45" customHeight="1">
      <c r="B21" s="90" t="s">
        <v>203</v>
      </c>
      <c r="C21" s="89"/>
      <c r="D21" s="88">
        <f>SUM('【方向別】自動車交通量(1)'!D21,'【方向別】自動車交通量(2)'!D21,'【方向別】自動車交通量(3)'!D21,'【方向別】自動車交通量(13)'!D21)</f>
        <v>119</v>
      </c>
      <c r="E21" s="87">
        <f>SUM('【方向別】自動車交通量(1)'!E21,'【方向別】自動車交通量(2)'!E21,'【方向別】自動車交通量(3)'!E21,'【方向別】自動車交通量(13)'!E21)</f>
        <v>22</v>
      </c>
      <c r="F21" s="87">
        <f>SUM('【方向別】自動車交通量(1)'!F21,'【方向別】自動車交通量(2)'!F21,'【方向別】自動車交通量(3)'!F21,'【方向別】自動車交通量(13)'!F21)</f>
        <v>12</v>
      </c>
      <c r="G21" s="87">
        <f>SUM('【方向別】自動車交通量(1)'!G21,'【方向別】自動車交通量(2)'!G21,'【方向別】自動車交通量(3)'!G21,'【方向別】自動車交通量(13)'!G21)</f>
        <v>2</v>
      </c>
      <c r="H21" s="87">
        <f t="shared" si="0"/>
        <v>141</v>
      </c>
      <c r="I21" s="87">
        <f t="shared" si="1"/>
        <v>14</v>
      </c>
      <c r="J21" s="87">
        <f t="shared" si="2"/>
        <v>155</v>
      </c>
      <c r="K21" s="86">
        <f t="shared" si="3"/>
        <v>9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710</v>
      </c>
      <c r="E22" s="81">
        <f t="shared" si="5"/>
        <v>159</v>
      </c>
      <c r="F22" s="81">
        <f t="shared" si="5"/>
        <v>98</v>
      </c>
      <c r="G22" s="81">
        <f t="shared" si="5"/>
        <v>4</v>
      </c>
      <c r="H22" s="81">
        <f t="shared" si="5"/>
        <v>869</v>
      </c>
      <c r="I22" s="81">
        <f t="shared" si="5"/>
        <v>102</v>
      </c>
      <c r="J22" s="81">
        <f t="shared" si="5"/>
        <v>971</v>
      </c>
      <c r="K22" s="80">
        <f t="shared" si="3"/>
        <v>10.5</v>
      </c>
      <c r="L22" s="79">
        <f t="shared" si="4"/>
        <v>9.6</v>
      </c>
    </row>
    <row r="23" spans="2:12" ht="14.45" customHeight="1" thickTop="1">
      <c r="B23" s="102" t="s">
        <v>104</v>
      </c>
      <c r="C23" s="101"/>
      <c r="D23" s="100">
        <f>SUM('【方向別】自動車交通量(1)'!D23,'【方向別】自動車交通量(2)'!D23,'【方向別】自動車交通量(3)'!D23,'【方向別】自動車交通量(13)'!D23)</f>
        <v>114</v>
      </c>
      <c r="E23" s="99">
        <f>SUM('【方向別】自動車交通量(1)'!E23,'【方向別】自動車交通量(2)'!E23,'【方向別】自動車交通量(3)'!E23,'【方向別】自動車交通量(13)'!E23)</f>
        <v>34</v>
      </c>
      <c r="F23" s="99">
        <f>SUM('【方向別】自動車交通量(1)'!F23,'【方向別】自動車交通量(2)'!F23,'【方向別】自動車交通量(3)'!F23,'【方向別】自動車交通量(13)'!F23)</f>
        <v>10</v>
      </c>
      <c r="G23" s="99">
        <f>SUM('【方向別】自動車交通量(1)'!G23,'【方向別】自動車交通量(2)'!G23,'【方向別】自動車交通量(3)'!G23,'【方向別】自動車交通量(13)'!G23)</f>
        <v>0</v>
      </c>
      <c r="H23" s="99">
        <f t="shared" ref="H23:H28" si="6">SUM(D23:E23)</f>
        <v>148</v>
      </c>
      <c r="I23" s="99">
        <f t="shared" ref="I23:I28" si="7">SUM(F23:G23)</f>
        <v>10</v>
      </c>
      <c r="J23" s="99">
        <f t="shared" ref="J23:J28" si="8">SUM(H23:I23)</f>
        <v>158</v>
      </c>
      <c r="K23" s="98">
        <f t="shared" si="3"/>
        <v>6.3</v>
      </c>
      <c r="L23" s="97">
        <f t="shared" si="4"/>
        <v>1.6</v>
      </c>
    </row>
    <row r="24" spans="2:12" ht="14.45" customHeight="1">
      <c r="B24" s="96" t="s">
        <v>103</v>
      </c>
      <c r="C24" s="95"/>
      <c r="D24" s="94">
        <f>SUM('【方向別】自動車交通量(1)'!D24,'【方向別】自動車交通量(2)'!D24,'【方向別】自動車交通量(3)'!D24,'【方向別】自動車交通量(13)'!D24)</f>
        <v>117</v>
      </c>
      <c r="E24" s="93">
        <f>SUM('【方向別】自動車交通量(1)'!E24,'【方向別】自動車交通量(2)'!E24,'【方向別】自動車交通量(3)'!E24,'【方向別】自動車交通量(13)'!E24)</f>
        <v>43</v>
      </c>
      <c r="F24" s="93">
        <f>SUM('【方向別】自動車交通量(1)'!F24,'【方向別】自動車交通量(2)'!F24,'【方向別】自動車交通量(3)'!F24,'【方向別】自動車交通量(13)'!F24)</f>
        <v>17</v>
      </c>
      <c r="G24" s="93">
        <f>SUM('【方向別】自動車交通量(1)'!G24,'【方向別】自動車交通量(2)'!G24,'【方向別】自動車交通量(3)'!G24,'【方向別】自動車交通量(13)'!G24)</f>
        <v>1</v>
      </c>
      <c r="H24" s="93">
        <f t="shared" si="6"/>
        <v>160</v>
      </c>
      <c r="I24" s="93">
        <f t="shared" si="7"/>
        <v>18</v>
      </c>
      <c r="J24" s="93">
        <f t="shared" si="8"/>
        <v>178</v>
      </c>
      <c r="K24" s="92">
        <f t="shared" si="3"/>
        <v>10.1</v>
      </c>
      <c r="L24" s="91">
        <f t="shared" si="4"/>
        <v>1.8</v>
      </c>
    </row>
    <row r="25" spans="2:12" ht="14.45" customHeight="1">
      <c r="B25" s="96" t="s">
        <v>102</v>
      </c>
      <c r="C25" s="95"/>
      <c r="D25" s="94">
        <f>SUM('【方向別】自動車交通量(1)'!D25,'【方向別】自動車交通量(2)'!D25,'【方向別】自動車交通量(3)'!D25,'【方向別】自動車交通量(13)'!D25)</f>
        <v>121</v>
      </c>
      <c r="E25" s="93">
        <f>SUM('【方向別】自動車交通量(1)'!E25,'【方向別】自動車交通量(2)'!E25,'【方向別】自動車交通量(3)'!E25,'【方向別】自動車交通量(13)'!E25)</f>
        <v>29</v>
      </c>
      <c r="F25" s="93">
        <f>SUM('【方向別】自動車交通量(1)'!F25,'【方向別】自動車交通量(2)'!F25,'【方向別】自動車交通量(3)'!F25,'【方向別】自動車交通量(13)'!F25)</f>
        <v>13</v>
      </c>
      <c r="G25" s="93">
        <f>SUM('【方向別】自動車交通量(1)'!G25,'【方向別】自動車交通量(2)'!G25,'【方向別】自動車交通量(3)'!G25,'【方向別】自動車交通量(13)'!G25)</f>
        <v>0</v>
      </c>
      <c r="H25" s="93">
        <f t="shared" si="6"/>
        <v>150</v>
      </c>
      <c r="I25" s="93">
        <f t="shared" si="7"/>
        <v>13</v>
      </c>
      <c r="J25" s="93">
        <f t="shared" si="8"/>
        <v>163</v>
      </c>
      <c r="K25" s="92">
        <f t="shared" si="3"/>
        <v>8</v>
      </c>
      <c r="L25" s="91">
        <f t="shared" si="4"/>
        <v>1.6</v>
      </c>
    </row>
    <row r="26" spans="2:12" ht="14.45" customHeight="1">
      <c r="B26" s="96" t="s">
        <v>101</v>
      </c>
      <c r="C26" s="95"/>
      <c r="D26" s="94">
        <f>SUM('【方向別】自動車交通量(1)'!D26,'【方向別】自動車交通量(2)'!D26,'【方向別】自動車交通量(3)'!D26,'【方向別】自動車交通量(13)'!D26)</f>
        <v>107</v>
      </c>
      <c r="E26" s="93">
        <f>SUM('【方向別】自動車交通量(1)'!E26,'【方向別】自動車交通量(2)'!E26,'【方向別】自動車交通量(3)'!E26,'【方向別】自動車交通量(13)'!E26)</f>
        <v>24</v>
      </c>
      <c r="F26" s="93">
        <f>SUM('【方向別】自動車交通量(1)'!F26,'【方向別】自動車交通量(2)'!F26,'【方向別】自動車交通量(3)'!F26,'【方向別】自動車交通量(13)'!F26)</f>
        <v>11</v>
      </c>
      <c r="G26" s="93">
        <f>SUM('【方向別】自動車交通量(1)'!G26,'【方向別】自動車交通量(2)'!G26,'【方向別】自動車交通量(3)'!G26,'【方向別】自動車交通量(13)'!G26)</f>
        <v>0</v>
      </c>
      <c r="H26" s="93">
        <f t="shared" si="6"/>
        <v>131</v>
      </c>
      <c r="I26" s="93">
        <f t="shared" si="7"/>
        <v>11</v>
      </c>
      <c r="J26" s="93">
        <f t="shared" si="8"/>
        <v>142</v>
      </c>
      <c r="K26" s="92">
        <f t="shared" si="3"/>
        <v>7.7</v>
      </c>
      <c r="L26" s="91">
        <f t="shared" si="4"/>
        <v>1.4</v>
      </c>
    </row>
    <row r="27" spans="2:12" ht="14.45" customHeight="1">
      <c r="B27" s="96" t="s">
        <v>100</v>
      </c>
      <c r="C27" s="95"/>
      <c r="D27" s="94">
        <f>SUM('【方向別】自動車交通量(1)'!D27,'【方向別】自動車交通量(2)'!D27,'【方向別】自動車交通量(3)'!D27,'【方向別】自動車交通量(13)'!D27)</f>
        <v>96</v>
      </c>
      <c r="E27" s="93">
        <f>SUM('【方向別】自動車交通量(1)'!E27,'【方向別】自動車交通量(2)'!E27,'【方向別】自動車交通量(3)'!E27,'【方向別】自動車交通量(13)'!E27)</f>
        <v>27</v>
      </c>
      <c r="F27" s="93">
        <f>SUM('【方向別】自動車交通量(1)'!F27,'【方向別】自動車交通量(2)'!F27,'【方向別】自動車交通量(3)'!F27,'【方向別】自動車交通量(13)'!F27)</f>
        <v>20</v>
      </c>
      <c r="G27" s="93">
        <f>SUM('【方向別】自動車交通量(1)'!G27,'【方向別】自動車交通量(2)'!G27,'【方向別】自動車交通量(3)'!G27,'【方向別】自動車交通量(13)'!G27)</f>
        <v>0</v>
      </c>
      <c r="H27" s="93">
        <f t="shared" si="6"/>
        <v>123</v>
      </c>
      <c r="I27" s="93">
        <f t="shared" si="7"/>
        <v>20</v>
      </c>
      <c r="J27" s="93">
        <f t="shared" si="8"/>
        <v>143</v>
      </c>
      <c r="K27" s="92">
        <f t="shared" si="3"/>
        <v>14</v>
      </c>
      <c r="L27" s="91">
        <f t="shared" si="4"/>
        <v>1.4</v>
      </c>
    </row>
    <row r="28" spans="2:12" ht="14.45" customHeight="1">
      <c r="B28" s="90" t="s">
        <v>202</v>
      </c>
      <c r="C28" s="89"/>
      <c r="D28" s="88">
        <f>SUM('【方向別】自動車交通量(1)'!D28,'【方向別】自動車交通量(2)'!D28,'【方向別】自動車交通量(3)'!D28,'【方向別】自動車交通量(13)'!D28)</f>
        <v>90</v>
      </c>
      <c r="E28" s="87">
        <f>SUM('【方向別】自動車交通量(1)'!E28,'【方向別】自動車交通量(2)'!E28,'【方向別】自動車交通量(3)'!E28,'【方向別】自動車交通量(13)'!E28)</f>
        <v>25</v>
      </c>
      <c r="F28" s="87">
        <f>SUM('【方向別】自動車交通量(1)'!F28,'【方向別】自動車交通量(2)'!F28,'【方向別】自動車交通量(3)'!F28,'【方向別】自動車交通量(13)'!F28)</f>
        <v>29</v>
      </c>
      <c r="G28" s="87">
        <f>SUM('【方向別】自動車交通量(1)'!G28,'【方向別】自動車交通量(2)'!G28,'【方向別】自動車交通量(3)'!G28,'【方向別】自動車交通量(13)'!G28)</f>
        <v>1</v>
      </c>
      <c r="H28" s="87">
        <f t="shared" si="6"/>
        <v>115</v>
      </c>
      <c r="I28" s="87">
        <f t="shared" si="7"/>
        <v>30</v>
      </c>
      <c r="J28" s="87">
        <f t="shared" si="8"/>
        <v>145</v>
      </c>
      <c r="K28" s="86">
        <f t="shared" si="3"/>
        <v>20.7</v>
      </c>
      <c r="L28" s="85">
        <f t="shared" si="4"/>
        <v>1.4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645</v>
      </c>
      <c r="E29" s="81">
        <f t="shared" si="9"/>
        <v>182</v>
      </c>
      <c r="F29" s="81">
        <f t="shared" si="9"/>
        <v>100</v>
      </c>
      <c r="G29" s="81">
        <f t="shared" si="9"/>
        <v>2</v>
      </c>
      <c r="H29" s="81">
        <f t="shared" si="9"/>
        <v>827</v>
      </c>
      <c r="I29" s="81">
        <f t="shared" si="9"/>
        <v>102</v>
      </c>
      <c r="J29" s="81">
        <f t="shared" si="9"/>
        <v>929</v>
      </c>
      <c r="K29" s="80">
        <f t="shared" si="3"/>
        <v>11</v>
      </c>
      <c r="L29" s="79">
        <f t="shared" si="4"/>
        <v>9.1999999999999993</v>
      </c>
    </row>
    <row r="30" spans="2:12" ht="14.45" customHeight="1" thickTop="1">
      <c r="B30" s="110" t="s">
        <v>201</v>
      </c>
      <c r="C30" s="109"/>
      <c r="D30" s="76">
        <f>SUM('【方向別】自動車交通量(1)'!D30,'【方向別】自動車交通量(2)'!D30,'【方向別】自動車交通量(3)'!D30,'【方向別】自動車交通量(13)'!D30)</f>
        <v>512</v>
      </c>
      <c r="E30" s="75">
        <f>SUM('【方向別】自動車交通量(1)'!E30,'【方向別】自動車交通量(2)'!E30,'【方向別】自動車交通量(3)'!E30,'【方向別】自動車交通量(13)'!E30)</f>
        <v>161</v>
      </c>
      <c r="F30" s="75">
        <f>SUM('【方向別】自動車交通量(1)'!F30,'【方向別】自動車交通量(2)'!F30,'【方向別】自動車交通量(3)'!F30,'【方向別】自動車交通量(13)'!F30)</f>
        <v>166</v>
      </c>
      <c r="G30" s="75">
        <f>SUM('【方向別】自動車交通量(1)'!G30,'【方向別】自動車交通量(2)'!G30,'【方向別】自動車交通量(3)'!G30,'【方向別】自動車交通量(13)'!G30)</f>
        <v>2</v>
      </c>
      <c r="H30" s="75">
        <f t="shared" ref="H30:H43" si="10">SUM(D30:E30)</f>
        <v>673</v>
      </c>
      <c r="I30" s="75">
        <f t="shared" ref="I30:I43" si="11">SUM(F30:G30)</f>
        <v>168</v>
      </c>
      <c r="J30" s="75">
        <f t="shared" ref="J30:J43" si="12">SUM(H30:I30)</f>
        <v>841</v>
      </c>
      <c r="K30" s="74">
        <f t="shared" si="3"/>
        <v>20</v>
      </c>
      <c r="L30" s="73">
        <f t="shared" si="4"/>
        <v>8.3000000000000007</v>
      </c>
    </row>
    <row r="31" spans="2:12" ht="14.45" customHeight="1">
      <c r="B31" s="108" t="s">
        <v>200</v>
      </c>
      <c r="C31" s="107"/>
      <c r="D31" s="106">
        <f>SUM('【方向別】自動車交通量(1)'!D31,'【方向別】自動車交通量(2)'!D31,'【方向別】自動車交通量(3)'!D31,'【方向別】自動車交通量(13)'!D31)</f>
        <v>540</v>
      </c>
      <c r="E31" s="105">
        <f>SUM('【方向別】自動車交通量(1)'!E31,'【方向別】自動車交通量(2)'!E31,'【方向別】自動車交通量(3)'!E31,'【方向別】自動車交通量(13)'!E31)</f>
        <v>178</v>
      </c>
      <c r="F31" s="105">
        <f>SUM('【方向別】自動車交通量(1)'!F31,'【方向別】自動車交通量(2)'!F31,'【方向別】自動車交通量(3)'!F31,'【方向別】自動車交通量(13)'!F31)</f>
        <v>161</v>
      </c>
      <c r="G31" s="105">
        <f>SUM('【方向別】自動車交通量(1)'!G31,'【方向別】自動車交通量(2)'!G31,'【方向別】自動車交通量(3)'!G31,'【方向別】自動車交通量(13)'!G31)</f>
        <v>0</v>
      </c>
      <c r="H31" s="105">
        <f t="shared" si="10"/>
        <v>718</v>
      </c>
      <c r="I31" s="105">
        <f t="shared" si="11"/>
        <v>161</v>
      </c>
      <c r="J31" s="105">
        <f t="shared" si="12"/>
        <v>879</v>
      </c>
      <c r="K31" s="104">
        <f t="shared" si="3"/>
        <v>18.3</v>
      </c>
      <c r="L31" s="103">
        <f t="shared" si="4"/>
        <v>8.6999999999999993</v>
      </c>
    </row>
    <row r="32" spans="2:12" ht="14.45" customHeight="1">
      <c r="B32" s="108" t="s">
        <v>199</v>
      </c>
      <c r="C32" s="107"/>
      <c r="D32" s="106">
        <f>SUM('【方向別】自動車交通量(1)'!D32,'【方向別】自動車交通量(2)'!D32,'【方向別】自動車交通量(3)'!D32,'【方向別】自動車交通量(13)'!D32)</f>
        <v>469</v>
      </c>
      <c r="E32" s="105">
        <f>SUM('【方向別】自動車交通量(1)'!E32,'【方向別】自動車交通量(2)'!E32,'【方向別】自動車交通量(3)'!E32,'【方向別】自動車交通量(13)'!E32)</f>
        <v>177</v>
      </c>
      <c r="F32" s="105">
        <f>SUM('【方向別】自動車交通量(1)'!F32,'【方向別】自動車交通量(2)'!F32,'【方向別】自動車交通量(3)'!F32,'【方向別】自動車交通量(13)'!F32)</f>
        <v>132</v>
      </c>
      <c r="G32" s="105">
        <f>SUM('【方向別】自動車交通量(1)'!G32,'【方向別】自動車交通量(2)'!G32,'【方向別】自動車交通量(3)'!G32,'【方向別】自動車交通量(13)'!G32)</f>
        <v>3</v>
      </c>
      <c r="H32" s="105">
        <f t="shared" si="10"/>
        <v>646</v>
      </c>
      <c r="I32" s="105">
        <f t="shared" si="11"/>
        <v>135</v>
      </c>
      <c r="J32" s="105">
        <f t="shared" si="12"/>
        <v>781</v>
      </c>
      <c r="K32" s="104">
        <f t="shared" si="3"/>
        <v>17.3</v>
      </c>
      <c r="L32" s="103">
        <f t="shared" si="4"/>
        <v>7.7</v>
      </c>
    </row>
    <row r="33" spans="2:12" ht="14.45" customHeight="1">
      <c r="B33" s="108" t="s">
        <v>198</v>
      </c>
      <c r="C33" s="107"/>
      <c r="D33" s="106">
        <f>SUM('【方向別】自動車交通量(1)'!D33,'【方向別】自動車交通量(2)'!D33,'【方向別】自動車交通量(3)'!D33,'【方向別】自動車交通量(13)'!D33)</f>
        <v>556</v>
      </c>
      <c r="E33" s="105">
        <f>SUM('【方向別】自動車交通量(1)'!E33,'【方向別】自動車交通量(2)'!E33,'【方向別】自動車交通量(3)'!E33,'【方向別】自動車交通量(13)'!E33)</f>
        <v>151</v>
      </c>
      <c r="F33" s="105">
        <f>SUM('【方向別】自動車交通量(1)'!F33,'【方向別】自動車交通量(2)'!F33,'【方向別】自動車交通量(3)'!F33,'【方向別】自動車交通量(13)'!F33)</f>
        <v>139</v>
      </c>
      <c r="G33" s="105">
        <f>SUM('【方向別】自動車交通量(1)'!G33,'【方向別】自動車交通量(2)'!G33,'【方向別】自動車交通量(3)'!G33,'【方向別】自動車交通量(13)'!G33)</f>
        <v>1</v>
      </c>
      <c r="H33" s="105">
        <f t="shared" si="10"/>
        <v>707</v>
      </c>
      <c r="I33" s="105">
        <f t="shared" si="11"/>
        <v>140</v>
      </c>
      <c r="J33" s="105">
        <f t="shared" si="12"/>
        <v>847</v>
      </c>
      <c r="K33" s="104">
        <f t="shared" si="3"/>
        <v>16.5</v>
      </c>
      <c r="L33" s="103">
        <f t="shared" si="4"/>
        <v>8.4</v>
      </c>
    </row>
    <row r="34" spans="2:12" ht="14.45" customHeight="1">
      <c r="B34" s="108" t="s">
        <v>197</v>
      </c>
      <c r="C34" s="107"/>
      <c r="D34" s="106">
        <f>SUM('【方向別】自動車交通量(1)'!D34,'【方向別】自動車交通量(2)'!D34,'【方向別】自動車交通量(3)'!D34,'【方向別】自動車交通量(13)'!D34)</f>
        <v>472</v>
      </c>
      <c r="E34" s="105">
        <f>SUM('【方向別】自動車交通量(1)'!E34,'【方向別】自動車交通量(2)'!E34,'【方向別】自動車交通量(3)'!E34,'【方向別】自動車交通量(13)'!E34)</f>
        <v>157</v>
      </c>
      <c r="F34" s="105">
        <f>SUM('【方向別】自動車交通量(1)'!F34,'【方向別】自動車交通量(2)'!F34,'【方向別】自動車交通量(3)'!F34,'【方向別】自動車交通量(13)'!F34)</f>
        <v>152</v>
      </c>
      <c r="G34" s="105">
        <f>SUM('【方向別】自動車交通量(1)'!G34,'【方向別】自動車交通量(2)'!G34,'【方向別】自動車交通量(3)'!G34,'【方向別】自動車交通量(13)'!G34)</f>
        <v>5</v>
      </c>
      <c r="H34" s="105">
        <f t="shared" si="10"/>
        <v>629</v>
      </c>
      <c r="I34" s="105">
        <f t="shared" si="11"/>
        <v>157</v>
      </c>
      <c r="J34" s="105">
        <f t="shared" si="12"/>
        <v>786</v>
      </c>
      <c r="K34" s="104">
        <f t="shared" si="3"/>
        <v>20</v>
      </c>
      <c r="L34" s="103">
        <f t="shared" si="4"/>
        <v>7.8</v>
      </c>
    </row>
    <row r="35" spans="2:12" ht="14.45" customHeight="1">
      <c r="B35" s="108" t="s">
        <v>196</v>
      </c>
      <c r="C35" s="107"/>
      <c r="D35" s="106">
        <f>SUM('【方向別】自動車交通量(1)'!D35,'【方向別】自動車交通量(2)'!D35,'【方向別】自動車交通量(3)'!D35,'【方向別】自動車交通量(13)'!D35)</f>
        <v>505</v>
      </c>
      <c r="E35" s="105">
        <f>SUM('【方向別】自動車交通量(1)'!E35,'【方向別】自動車交通量(2)'!E35,'【方向別】自動車交通量(3)'!E35,'【方向別】自動車交通量(13)'!E35)</f>
        <v>190</v>
      </c>
      <c r="F35" s="105">
        <f>SUM('【方向別】自動車交通量(1)'!F35,'【方向別】自動車交通量(2)'!F35,'【方向別】自動車交通量(3)'!F35,'【方向別】自動車交通量(13)'!F35)</f>
        <v>146</v>
      </c>
      <c r="G35" s="105">
        <f>SUM('【方向別】自動車交通量(1)'!G35,'【方向別】自動車交通量(2)'!G35,'【方向別】自動車交通量(3)'!G35,'【方向別】自動車交通量(13)'!G35)</f>
        <v>2</v>
      </c>
      <c r="H35" s="105">
        <f t="shared" si="10"/>
        <v>695</v>
      </c>
      <c r="I35" s="105">
        <f t="shared" si="11"/>
        <v>148</v>
      </c>
      <c r="J35" s="105">
        <f t="shared" si="12"/>
        <v>843</v>
      </c>
      <c r="K35" s="104">
        <f t="shared" si="3"/>
        <v>17.600000000000001</v>
      </c>
      <c r="L35" s="103">
        <f t="shared" si="4"/>
        <v>8.3000000000000007</v>
      </c>
    </row>
    <row r="36" spans="2:12" ht="14.45" customHeight="1">
      <c r="B36" s="108" t="s">
        <v>195</v>
      </c>
      <c r="C36" s="107"/>
      <c r="D36" s="106">
        <f>SUM('【方向別】自動車交通量(1)'!D36,'【方向別】自動車交通量(2)'!D36,'【方向別】自動車交通量(3)'!D36,'【方向別】自動車交通量(13)'!D36)</f>
        <v>532</v>
      </c>
      <c r="E36" s="105">
        <f>SUM('【方向別】自動車交通量(1)'!E36,'【方向別】自動車交通量(2)'!E36,'【方向別】自動車交通量(3)'!E36,'【方向別】自動車交通量(13)'!E36)</f>
        <v>185</v>
      </c>
      <c r="F36" s="105">
        <f>SUM('【方向別】自動車交通量(1)'!F36,'【方向別】自動車交通量(2)'!F36,'【方向別】自動車交通量(3)'!F36,'【方向別】自動車交通量(13)'!F36)</f>
        <v>139</v>
      </c>
      <c r="G36" s="105">
        <f>SUM('【方向別】自動車交通量(1)'!G36,'【方向別】自動車交通量(2)'!G36,'【方向別】自動車交通量(3)'!G36,'【方向別】自動車交通量(13)'!G36)</f>
        <v>2</v>
      </c>
      <c r="H36" s="105">
        <f t="shared" si="10"/>
        <v>717</v>
      </c>
      <c r="I36" s="105">
        <f t="shared" si="11"/>
        <v>141</v>
      </c>
      <c r="J36" s="105">
        <f t="shared" si="12"/>
        <v>858</v>
      </c>
      <c r="K36" s="104">
        <f t="shared" si="3"/>
        <v>16.399999999999999</v>
      </c>
      <c r="L36" s="103">
        <f t="shared" si="4"/>
        <v>8.5</v>
      </c>
    </row>
    <row r="37" spans="2:12" ht="14.45" customHeight="1">
      <c r="B37" s="108" t="s">
        <v>194</v>
      </c>
      <c r="C37" s="107"/>
      <c r="D37" s="106">
        <f>SUM('【方向別】自動車交通量(1)'!D37,'【方向別】自動車交通量(2)'!D37,'【方向別】自動車交通量(3)'!D37,'【方向別】自動車交通量(13)'!D37)</f>
        <v>488</v>
      </c>
      <c r="E37" s="105">
        <f>SUM('【方向別】自動車交通量(1)'!E37,'【方向別】自動車交通量(2)'!E37,'【方向別】自動車交通量(3)'!E37,'【方向別】自動車交通量(13)'!E37)</f>
        <v>214</v>
      </c>
      <c r="F37" s="105">
        <f>SUM('【方向別】自動車交通量(1)'!F37,'【方向別】自動車交通量(2)'!F37,'【方向別】自動車交通量(3)'!F37,'【方向別】自動車交通量(13)'!F37)</f>
        <v>93</v>
      </c>
      <c r="G37" s="105">
        <f>SUM('【方向別】自動車交通量(1)'!G37,'【方向別】自動車交通量(2)'!G37,'【方向別】自動車交通量(3)'!G37,'【方向別】自動車交通量(13)'!G37)</f>
        <v>1</v>
      </c>
      <c r="H37" s="105">
        <f t="shared" si="10"/>
        <v>702</v>
      </c>
      <c r="I37" s="105">
        <f t="shared" si="11"/>
        <v>94</v>
      </c>
      <c r="J37" s="105">
        <f t="shared" si="12"/>
        <v>796</v>
      </c>
      <c r="K37" s="104">
        <f t="shared" si="3"/>
        <v>11.8</v>
      </c>
      <c r="L37" s="103">
        <f t="shared" si="4"/>
        <v>7.9</v>
      </c>
    </row>
    <row r="38" spans="2:12" ht="14.45" customHeight="1">
      <c r="B38" s="102" t="s">
        <v>89</v>
      </c>
      <c r="C38" s="101"/>
      <c r="D38" s="100">
        <f>SUM('【方向別】自動車交通量(1)'!D38,'【方向別】自動車交通量(2)'!D38,'【方向別】自動車交通量(3)'!D38,'【方向別】自動車交通量(13)'!D38)</f>
        <v>65</v>
      </c>
      <c r="E38" s="99">
        <f>SUM('【方向別】自動車交通量(1)'!E38,'【方向別】自動車交通量(2)'!E38,'【方向別】自動車交通量(3)'!E38,'【方向別】自動車交通量(13)'!E38)</f>
        <v>49</v>
      </c>
      <c r="F38" s="99">
        <f>SUM('【方向別】自動車交通量(1)'!F38,'【方向別】自動車交通量(2)'!F38,'【方向別】自動車交通量(3)'!F38,'【方向別】自動車交通量(13)'!F38)</f>
        <v>16</v>
      </c>
      <c r="G38" s="99">
        <f>SUM('【方向別】自動車交通量(1)'!G38,'【方向別】自動車交通量(2)'!G38,'【方向別】自動車交通量(3)'!G38,'【方向別】自動車交通量(13)'!G38)</f>
        <v>0</v>
      </c>
      <c r="H38" s="99">
        <f t="shared" si="10"/>
        <v>114</v>
      </c>
      <c r="I38" s="99">
        <f t="shared" si="11"/>
        <v>16</v>
      </c>
      <c r="J38" s="99">
        <f t="shared" si="12"/>
        <v>130</v>
      </c>
      <c r="K38" s="98">
        <f t="shared" si="3"/>
        <v>12.3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SUM('【方向別】自動車交通量(1)'!D39,'【方向別】自動車交通量(2)'!D39,'【方向別】自動車交通量(3)'!D39,'【方向別】自動車交通量(13)'!D39)</f>
        <v>72</v>
      </c>
      <c r="E39" s="93">
        <f>SUM('【方向別】自動車交通量(1)'!E39,'【方向別】自動車交通量(2)'!E39,'【方向別】自動車交通量(3)'!E39,'【方向別】自動車交通量(13)'!E39)</f>
        <v>41</v>
      </c>
      <c r="F39" s="93">
        <f>SUM('【方向別】自動車交通量(1)'!F39,'【方向別】自動車交通量(2)'!F39,'【方向別】自動車交通量(3)'!F39,'【方向別】自動車交通量(13)'!F39)</f>
        <v>9</v>
      </c>
      <c r="G39" s="93">
        <f>SUM('【方向別】自動車交通量(1)'!G39,'【方向別】自動車交通量(2)'!G39,'【方向別】自動車交通量(3)'!G39,'【方向別】自動車交通量(13)'!G39)</f>
        <v>0</v>
      </c>
      <c r="H39" s="93">
        <f t="shared" si="10"/>
        <v>113</v>
      </c>
      <c r="I39" s="93">
        <f t="shared" si="11"/>
        <v>9</v>
      </c>
      <c r="J39" s="93">
        <f t="shared" si="12"/>
        <v>122</v>
      </c>
      <c r="K39" s="92">
        <f t="shared" si="3"/>
        <v>7.4</v>
      </c>
      <c r="L39" s="91">
        <f t="shared" si="4"/>
        <v>1.2</v>
      </c>
    </row>
    <row r="40" spans="2:12" ht="14.45" customHeight="1">
      <c r="B40" s="96" t="s">
        <v>87</v>
      </c>
      <c r="C40" s="95"/>
      <c r="D40" s="94">
        <f>SUM('【方向別】自動車交通量(1)'!D40,'【方向別】自動車交通量(2)'!D40,'【方向別】自動車交通量(3)'!D40,'【方向別】自動車交通量(13)'!D40)</f>
        <v>100</v>
      </c>
      <c r="E40" s="93">
        <f>SUM('【方向別】自動車交通量(1)'!E40,'【方向別】自動車交通量(2)'!E40,'【方向別】自動車交通量(3)'!E40,'【方向別】自動車交通量(13)'!E40)</f>
        <v>58</v>
      </c>
      <c r="F40" s="93">
        <f>SUM('【方向別】自動車交通量(1)'!F40,'【方向別】自動車交通量(2)'!F40,'【方向別】自動車交通量(3)'!F40,'【方向別】自動車交通量(13)'!F40)</f>
        <v>7</v>
      </c>
      <c r="G40" s="93">
        <f>SUM('【方向別】自動車交通量(1)'!G40,'【方向別】自動車交通量(2)'!G40,'【方向別】自動車交通量(3)'!G40,'【方向別】自動車交通量(13)'!G40)</f>
        <v>0</v>
      </c>
      <c r="H40" s="93">
        <f t="shared" si="10"/>
        <v>158</v>
      </c>
      <c r="I40" s="93">
        <f t="shared" si="11"/>
        <v>7</v>
      </c>
      <c r="J40" s="93">
        <f t="shared" si="12"/>
        <v>165</v>
      </c>
      <c r="K40" s="92">
        <f t="shared" si="3"/>
        <v>4.2</v>
      </c>
      <c r="L40" s="91">
        <f t="shared" si="4"/>
        <v>1.6</v>
      </c>
    </row>
    <row r="41" spans="2:12" ht="14.45" customHeight="1">
      <c r="B41" s="96" t="s">
        <v>86</v>
      </c>
      <c r="C41" s="95"/>
      <c r="D41" s="94">
        <f>SUM('【方向別】自動車交通量(1)'!D41,'【方向別】自動車交通量(2)'!D41,'【方向別】自動車交通量(3)'!D41,'【方向別】自動車交通量(13)'!D41)</f>
        <v>88</v>
      </c>
      <c r="E41" s="93">
        <f>SUM('【方向別】自動車交通量(1)'!E41,'【方向別】自動車交通量(2)'!E41,'【方向別】自動車交通量(3)'!E41,'【方向別】自動車交通量(13)'!E41)</f>
        <v>38</v>
      </c>
      <c r="F41" s="93">
        <f>SUM('【方向別】自動車交通量(1)'!F41,'【方向別】自動車交通量(2)'!F41,'【方向別】自動車交通量(3)'!F41,'【方向別】自動車交通量(13)'!F41)</f>
        <v>12</v>
      </c>
      <c r="G41" s="93">
        <f>SUM('【方向別】自動車交通量(1)'!G41,'【方向別】自動車交通量(2)'!G41,'【方向別】自動車交通量(3)'!G41,'【方向別】自動車交通量(13)'!G41)</f>
        <v>0</v>
      </c>
      <c r="H41" s="93">
        <f t="shared" si="10"/>
        <v>126</v>
      </c>
      <c r="I41" s="93">
        <f t="shared" si="11"/>
        <v>12</v>
      </c>
      <c r="J41" s="93">
        <f t="shared" si="12"/>
        <v>138</v>
      </c>
      <c r="K41" s="92">
        <f t="shared" si="3"/>
        <v>8.6999999999999993</v>
      </c>
      <c r="L41" s="91">
        <f t="shared" si="4"/>
        <v>1.4</v>
      </c>
    </row>
    <row r="42" spans="2:12" ht="14.45" customHeight="1">
      <c r="B42" s="96" t="s">
        <v>85</v>
      </c>
      <c r="C42" s="95"/>
      <c r="D42" s="94">
        <f>SUM('【方向別】自動車交通量(1)'!D42,'【方向別】自動車交通量(2)'!D42,'【方向別】自動車交通量(3)'!D42,'【方向別】自動車交通量(13)'!D42)</f>
        <v>85</v>
      </c>
      <c r="E42" s="93">
        <f>SUM('【方向別】自動車交通量(1)'!E42,'【方向別】自動車交通量(2)'!E42,'【方向別】自動車交通量(3)'!E42,'【方向別】自動車交通量(13)'!E42)</f>
        <v>38</v>
      </c>
      <c r="F42" s="93">
        <f>SUM('【方向別】自動車交通量(1)'!F42,'【方向別】自動車交通量(2)'!F42,'【方向別】自動車交通量(3)'!F42,'【方向別】自動車交通量(13)'!F42)</f>
        <v>6</v>
      </c>
      <c r="G42" s="93">
        <f>SUM('【方向別】自動車交通量(1)'!G42,'【方向別】自動車交通量(2)'!G42,'【方向別】自動車交通量(3)'!G42,'【方向別】自動車交通量(13)'!G42)</f>
        <v>0</v>
      </c>
      <c r="H42" s="93">
        <f t="shared" si="10"/>
        <v>123</v>
      </c>
      <c r="I42" s="93">
        <f t="shared" si="11"/>
        <v>6</v>
      </c>
      <c r="J42" s="93">
        <f t="shared" si="12"/>
        <v>129</v>
      </c>
      <c r="K42" s="92">
        <f t="shared" si="3"/>
        <v>4.7</v>
      </c>
      <c r="L42" s="91">
        <f t="shared" si="4"/>
        <v>1.3</v>
      </c>
    </row>
    <row r="43" spans="2:12" ht="14.45" customHeight="1">
      <c r="B43" s="90" t="s">
        <v>193</v>
      </c>
      <c r="C43" s="89"/>
      <c r="D43" s="88">
        <f>SUM('【方向別】自動車交通量(1)'!D43,'【方向別】自動車交通量(2)'!D43,'【方向別】自動車交通量(3)'!D43,'【方向別】自動車交通量(13)'!D43)</f>
        <v>92</v>
      </c>
      <c r="E43" s="87">
        <f>SUM('【方向別】自動車交通量(1)'!E43,'【方向別】自動車交通量(2)'!E43,'【方向別】自動車交通量(3)'!E43,'【方向別】自動車交通量(13)'!E43)</f>
        <v>40</v>
      </c>
      <c r="F43" s="87">
        <f>SUM('【方向別】自動車交通量(1)'!F43,'【方向別】自動車交通量(2)'!F43,'【方向別】自動車交通量(3)'!F43,'【方向別】自動車交通量(13)'!F43)</f>
        <v>8</v>
      </c>
      <c r="G43" s="87">
        <f>SUM('【方向別】自動車交通量(1)'!G43,'【方向別】自動車交通量(2)'!G43,'【方向別】自動車交通量(3)'!G43,'【方向別】自動車交通量(13)'!G43)</f>
        <v>1</v>
      </c>
      <c r="H43" s="87">
        <f t="shared" si="10"/>
        <v>132</v>
      </c>
      <c r="I43" s="87">
        <f t="shared" si="11"/>
        <v>9</v>
      </c>
      <c r="J43" s="87">
        <f t="shared" si="12"/>
        <v>141</v>
      </c>
      <c r="K43" s="86">
        <f t="shared" si="3"/>
        <v>6.4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502</v>
      </c>
      <c r="E44" s="81">
        <f t="shared" si="13"/>
        <v>264</v>
      </c>
      <c r="F44" s="81">
        <f t="shared" si="13"/>
        <v>58</v>
      </c>
      <c r="G44" s="81">
        <f t="shared" si="13"/>
        <v>1</v>
      </c>
      <c r="H44" s="81">
        <f t="shared" si="13"/>
        <v>766</v>
      </c>
      <c r="I44" s="81">
        <f t="shared" si="13"/>
        <v>59</v>
      </c>
      <c r="J44" s="81">
        <f t="shared" si="13"/>
        <v>825</v>
      </c>
      <c r="K44" s="80">
        <f t="shared" si="3"/>
        <v>7.2</v>
      </c>
      <c r="L44" s="79">
        <f t="shared" si="4"/>
        <v>8.1999999999999993</v>
      </c>
    </row>
    <row r="45" spans="2:12" ht="14.45" customHeight="1" thickTop="1">
      <c r="B45" s="102" t="s">
        <v>82</v>
      </c>
      <c r="C45" s="101"/>
      <c r="D45" s="100">
        <f>SUM('【方向別】自動車交通量(1)'!D45,'【方向別】自動車交通量(2)'!D45,'【方向別】自動車交通量(3)'!D45,'【方向別】自動車交通量(13)'!D45)</f>
        <v>105</v>
      </c>
      <c r="E45" s="99">
        <f>SUM('【方向別】自動車交通量(1)'!E45,'【方向別】自動車交通量(2)'!E45,'【方向別】自動車交通量(3)'!E45,'【方向別】自動車交通量(13)'!E45)</f>
        <v>21</v>
      </c>
      <c r="F45" s="99">
        <f>SUM('【方向別】自動車交通量(1)'!F45,'【方向別】自動車交通量(2)'!F45,'【方向別】自動車交通量(3)'!F45,'【方向別】自動車交通量(13)'!F45)</f>
        <v>14</v>
      </c>
      <c r="G45" s="99">
        <f>SUM('【方向別】自動車交通量(1)'!G45,'【方向別】自動車交通量(2)'!G45,'【方向別】自動車交通量(3)'!G45,'【方向別】自動車交通量(13)'!G45)</f>
        <v>1</v>
      </c>
      <c r="H45" s="99">
        <f t="shared" ref="H45:H50" si="14">SUM(D45:E45)</f>
        <v>126</v>
      </c>
      <c r="I45" s="99">
        <f t="shared" ref="I45:I50" si="15">SUM(F45:G45)</f>
        <v>15</v>
      </c>
      <c r="J45" s="99">
        <f t="shared" ref="J45:J50" si="16">SUM(H45:I45)</f>
        <v>141</v>
      </c>
      <c r="K45" s="98">
        <f t="shared" si="3"/>
        <v>10.6</v>
      </c>
      <c r="L45" s="97">
        <f t="shared" si="4"/>
        <v>1.4</v>
      </c>
    </row>
    <row r="46" spans="2:12" ht="14.45" customHeight="1">
      <c r="B46" s="96" t="s">
        <v>81</v>
      </c>
      <c r="C46" s="95"/>
      <c r="D46" s="94">
        <f>SUM('【方向別】自動車交通量(1)'!D46,'【方向別】自動車交通量(2)'!D46,'【方向別】自動車交通量(3)'!D46,'【方向別】自動車交通量(13)'!D46)</f>
        <v>99</v>
      </c>
      <c r="E46" s="93">
        <f>SUM('【方向別】自動車交通量(1)'!E46,'【方向別】自動車交通量(2)'!E46,'【方向別】自動車交通量(3)'!E46,'【方向別】自動車交通量(13)'!E46)</f>
        <v>27</v>
      </c>
      <c r="F46" s="93">
        <f>SUM('【方向別】自動車交通量(1)'!F46,'【方向別】自動車交通量(2)'!F46,'【方向別】自動車交通量(3)'!F46,'【方向別】自動車交通量(13)'!F46)</f>
        <v>6</v>
      </c>
      <c r="G46" s="93">
        <f>SUM('【方向別】自動車交通量(1)'!G46,'【方向別】自動車交通量(2)'!G46,'【方向別】自動車交通量(3)'!G46,'【方向別】自動車交通量(13)'!G46)</f>
        <v>0</v>
      </c>
      <c r="H46" s="93">
        <f t="shared" si="14"/>
        <v>126</v>
      </c>
      <c r="I46" s="93">
        <f t="shared" si="15"/>
        <v>6</v>
      </c>
      <c r="J46" s="93">
        <f t="shared" si="16"/>
        <v>132</v>
      </c>
      <c r="K46" s="92">
        <f t="shared" si="3"/>
        <v>4.5</v>
      </c>
      <c r="L46" s="91">
        <f t="shared" si="4"/>
        <v>1.3</v>
      </c>
    </row>
    <row r="47" spans="2:12" ht="14.45" customHeight="1">
      <c r="B47" s="96" t="s">
        <v>80</v>
      </c>
      <c r="C47" s="95"/>
      <c r="D47" s="94">
        <f>SUM('【方向別】自動車交通量(1)'!D47,'【方向別】自動車交通量(2)'!D47,'【方向別】自動車交通量(3)'!D47,'【方向別】自動車交通量(13)'!D47)</f>
        <v>96</v>
      </c>
      <c r="E47" s="93">
        <f>SUM('【方向別】自動車交通量(1)'!E47,'【方向別】自動車交通量(2)'!E47,'【方向別】自動車交通量(3)'!E47,'【方向別】自動車交通量(13)'!E47)</f>
        <v>28</v>
      </c>
      <c r="F47" s="93">
        <f>SUM('【方向別】自動車交通量(1)'!F47,'【方向別】自動車交通量(2)'!F47,'【方向別】自動車交通量(3)'!F47,'【方向別】自動車交通量(13)'!F47)</f>
        <v>4</v>
      </c>
      <c r="G47" s="93">
        <f>SUM('【方向別】自動車交通量(1)'!G47,'【方向別】自動車交通量(2)'!G47,'【方向別】自動車交通量(3)'!G47,'【方向別】自動車交通量(13)'!G47)</f>
        <v>0</v>
      </c>
      <c r="H47" s="93">
        <f t="shared" si="14"/>
        <v>124</v>
      </c>
      <c r="I47" s="93">
        <f t="shared" si="15"/>
        <v>4</v>
      </c>
      <c r="J47" s="93">
        <f t="shared" si="16"/>
        <v>128</v>
      </c>
      <c r="K47" s="92">
        <f t="shared" si="3"/>
        <v>3.1</v>
      </c>
      <c r="L47" s="91">
        <f t="shared" si="4"/>
        <v>1.3</v>
      </c>
    </row>
    <row r="48" spans="2:12" ht="14.45" customHeight="1">
      <c r="B48" s="96" t="s">
        <v>79</v>
      </c>
      <c r="C48" s="95"/>
      <c r="D48" s="94">
        <f>SUM('【方向別】自動車交通量(1)'!D48,'【方向別】自動車交通量(2)'!D48,'【方向別】自動車交通量(3)'!D48,'【方向別】自動車交通量(13)'!D48)</f>
        <v>72</v>
      </c>
      <c r="E48" s="93">
        <f>SUM('【方向別】自動車交通量(1)'!E48,'【方向別】自動車交通量(2)'!E48,'【方向別】自動車交通量(3)'!E48,'【方向別】自動車交通量(13)'!E48)</f>
        <v>21</v>
      </c>
      <c r="F48" s="93">
        <f>SUM('【方向別】自動車交通量(1)'!F48,'【方向別】自動車交通量(2)'!F48,'【方向別】自動車交通量(3)'!F48,'【方向別】自動車交通量(13)'!F48)</f>
        <v>10</v>
      </c>
      <c r="G48" s="93">
        <f>SUM('【方向別】自動車交通量(1)'!G48,'【方向別】自動車交通量(2)'!G48,'【方向別】自動車交通量(3)'!G48,'【方向別】自動車交通量(13)'!G48)</f>
        <v>0</v>
      </c>
      <c r="H48" s="93">
        <f t="shared" si="14"/>
        <v>93</v>
      </c>
      <c r="I48" s="93">
        <f t="shared" si="15"/>
        <v>10</v>
      </c>
      <c r="J48" s="93">
        <f t="shared" si="16"/>
        <v>103</v>
      </c>
      <c r="K48" s="92">
        <f t="shared" si="3"/>
        <v>9.6999999999999993</v>
      </c>
      <c r="L48" s="91">
        <f t="shared" si="4"/>
        <v>1</v>
      </c>
    </row>
    <row r="49" spans="2:12" ht="14.45" customHeight="1">
      <c r="B49" s="96" t="s">
        <v>78</v>
      </c>
      <c r="C49" s="95"/>
      <c r="D49" s="94">
        <f>SUM('【方向別】自動車交通量(1)'!D49,'【方向別】自動車交通量(2)'!D49,'【方向別】自動車交通量(3)'!D49,'【方向別】自動車交通量(13)'!D49)</f>
        <v>87</v>
      </c>
      <c r="E49" s="93">
        <f>SUM('【方向別】自動車交通量(1)'!E49,'【方向別】自動車交通量(2)'!E49,'【方向別】自動車交通量(3)'!E49,'【方向別】自動車交通量(13)'!E49)</f>
        <v>23</v>
      </c>
      <c r="F49" s="93">
        <f>SUM('【方向別】自動車交通量(1)'!F49,'【方向別】自動車交通量(2)'!F49,'【方向別】自動車交通量(3)'!F49,'【方向別】自動車交通量(13)'!F49)</f>
        <v>9</v>
      </c>
      <c r="G49" s="93">
        <f>SUM('【方向別】自動車交通量(1)'!G49,'【方向別】自動車交通量(2)'!G49,'【方向別】自動車交通量(3)'!G49,'【方向別】自動車交通量(13)'!G49)</f>
        <v>1</v>
      </c>
      <c r="H49" s="93">
        <f t="shared" si="14"/>
        <v>110</v>
      </c>
      <c r="I49" s="93">
        <f t="shared" si="15"/>
        <v>10</v>
      </c>
      <c r="J49" s="93">
        <f t="shared" si="16"/>
        <v>120</v>
      </c>
      <c r="K49" s="92">
        <f t="shared" si="3"/>
        <v>8.3000000000000007</v>
      </c>
      <c r="L49" s="91">
        <f t="shared" si="4"/>
        <v>1.2</v>
      </c>
    </row>
    <row r="50" spans="2:12" ht="14.45" customHeight="1">
      <c r="B50" s="90" t="s">
        <v>192</v>
      </c>
      <c r="C50" s="89"/>
      <c r="D50" s="88">
        <f>SUM('【方向別】自動車交通量(1)'!D50,'【方向別】自動車交通量(2)'!D50,'【方向別】自動車交通量(3)'!D50,'【方向別】自動車交通量(13)'!D50)</f>
        <v>89</v>
      </c>
      <c r="E50" s="87">
        <f>SUM('【方向別】自動車交通量(1)'!E50,'【方向別】自動車交通量(2)'!E50,'【方向別】自動車交通量(3)'!E50,'【方向別】自動車交通量(13)'!E50)</f>
        <v>15</v>
      </c>
      <c r="F50" s="87">
        <f>SUM('【方向別】自動車交通量(1)'!F50,'【方向別】自動車交通量(2)'!F50,'【方向別】自動車交通量(3)'!F50,'【方向別】自動車交通量(13)'!F50)</f>
        <v>12</v>
      </c>
      <c r="G50" s="87">
        <f>SUM('【方向別】自動車交通量(1)'!G50,'【方向別】自動車交通量(2)'!G50,'【方向別】自動車交通量(3)'!G50,'【方向別】自動車交通量(13)'!G50)</f>
        <v>0</v>
      </c>
      <c r="H50" s="87">
        <f t="shared" si="14"/>
        <v>104</v>
      </c>
      <c r="I50" s="87">
        <f t="shared" si="15"/>
        <v>12</v>
      </c>
      <c r="J50" s="87">
        <f t="shared" si="16"/>
        <v>116</v>
      </c>
      <c r="K50" s="86">
        <f t="shared" si="3"/>
        <v>10.3</v>
      </c>
      <c r="L50" s="85">
        <f t="shared" si="4"/>
        <v>1.1000000000000001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548</v>
      </c>
      <c r="E51" s="81">
        <f t="shared" si="17"/>
        <v>135</v>
      </c>
      <c r="F51" s="81">
        <f t="shared" si="17"/>
        <v>55</v>
      </c>
      <c r="G51" s="81">
        <f t="shared" si="17"/>
        <v>2</v>
      </c>
      <c r="H51" s="81">
        <f t="shared" si="17"/>
        <v>683</v>
      </c>
      <c r="I51" s="81">
        <f t="shared" si="17"/>
        <v>57</v>
      </c>
      <c r="J51" s="81">
        <f t="shared" si="17"/>
        <v>740</v>
      </c>
      <c r="K51" s="80">
        <f t="shared" si="3"/>
        <v>7.7</v>
      </c>
      <c r="L51" s="79">
        <f t="shared" si="4"/>
        <v>7.3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6479</v>
      </c>
      <c r="E52" s="75">
        <f t="shared" si="18"/>
        <v>2153</v>
      </c>
      <c r="F52" s="75">
        <f t="shared" si="18"/>
        <v>1439</v>
      </c>
      <c r="G52" s="75">
        <f t="shared" si="18"/>
        <v>25</v>
      </c>
      <c r="H52" s="75">
        <f t="shared" si="18"/>
        <v>8632</v>
      </c>
      <c r="I52" s="75">
        <f t="shared" si="18"/>
        <v>1464</v>
      </c>
      <c r="J52" s="75">
        <f t="shared" si="18"/>
        <v>10096</v>
      </c>
      <c r="K52" s="74">
        <f t="shared" si="3"/>
        <v>14.5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8" sqref="M18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210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SUM('【方向別】自動車交通量(4)'!D16,'【方向別】自動車交通量(8)'!D16,'【方向別】自動車交通量(12)'!D16,'【方向別】自動車交通量(13)'!D16)</f>
        <v>69</v>
      </c>
      <c r="E16" s="99">
        <f>SUM('【方向別】自動車交通量(4)'!E16,'【方向別】自動車交通量(8)'!E16,'【方向別】自動車交通量(12)'!E16,'【方向別】自動車交通量(13)'!E16)</f>
        <v>26</v>
      </c>
      <c r="F16" s="99">
        <f>SUM('【方向別】自動車交通量(4)'!F16,'【方向別】自動車交通量(8)'!F16,'【方向別】自動車交通量(12)'!F16,'【方向別】自動車交通量(13)'!F16)</f>
        <v>13</v>
      </c>
      <c r="G16" s="99">
        <f>SUM('【方向別】自動車交通量(4)'!G16,'【方向別】自動車交通量(8)'!G16,'【方向別】自動車交通量(12)'!G16,'【方向別】自動車交通量(13)'!G16)</f>
        <v>1</v>
      </c>
      <c r="H16" s="99">
        <f t="shared" ref="H16:H21" si="0">SUM(D16:E16)</f>
        <v>95</v>
      </c>
      <c r="I16" s="99">
        <f t="shared" ref="I16:I21" si="1">SUM(F16:G16)</f>
        <v>14</v>
      </c>
      <c r="J16" s="99">
        <f t="shared" ref="J16:J21" si="2">SUM(H16:I16)</f>
        <v>109</v>
      </c>
      <c r="K16" s="98">
        <f t="shared" ref="K16:K52" si="3">IF(J16=0,0,ROUND(I16/J16*100,1))</f>
        <v>12.8</v>
      </c>
      <c r="L16" s="97">
        <f t="shared" ref="L16:L52" si="4">IF(J16=0,0,ROUND(J16/$J$52*100,1))</f>
        <v>1.4</v>
      </c>
    </row>
    <row r="17" spans="2:12" ht="14.45" customHeight="1">
      <c r="B17" s="96" t="s">
        <v>207</v>
      </c>
      <c r="C17" s="95"/>
      <c r="D17" s="94">
        <f>SUM('【方向別】自動車交通量(4)'!D17,'【方向別】自動車交通量(8)'!D17,'【方向別】自動車交通量(12)'!D17,'【方向別】自動車交通量(13)'!D17)</f>
        <v>67</v>
      </c>
      <c r="E17" s="93">
        <f>SUM('【方向別】自動車交通量(4)'!E17,'【方向別】自動車交通量(8)'!E17,'【方向別】自動車交通量(12)'!E17,'【方向別】自動車交通量(13)'!E17)</f>
        <v>24</v>
      </c>
      <c r="F17" s="93">
        <f>SUM('【方向別】自動車交通量(4)'!F17,'【方向別】自動車交通量(8)'!F17,'【方向別】自動車交通量(12)'!F17,'【方向別】自動車交通量(13)'!F17)</f>
        <v>14</v>
      </c>
      <c r="G17" s="93">
        <f>SUM('【方向別】自動車交通量(4)'!G17,'【方向別】自動車交通量(8)'!G17,'【方向別】自動車交通量(12)'!G17,'【方向別】自動車交通量(13)'!G17)</f>
        <v>0</v>
      </c>
      <c r="H17" s="93">
        <f t="shared" si="0"/>
        <v>91</v>
      </c>
      <c r="I17" s="93">
        <f t="shared" si="1"/>
        <v>14</v>
      </c>
      <c r="J17" s="93">
        <f t="shared" si="2"/>
        <v>105</v>
      </c>
      <c r="K17" s="92">
        <f t="shared" si="3"/>
        <v>13.3</v>
      </c>
      <c r="L17" s="91">
        <f t="shared" si="4"/>
        <v>1.4</v>
      </c>
    </row>
    <row r="18" spans="2:12" ht="14.45" customHeight="1">
      <c r="B18" s="96" t="s">
        <v>206</v>
      </c>
      <c r="C18" s="95"/>
      <c r="D18" s="94">
        <f>SUM('【方向別】自動車交通量(4)'!D18,'【方向別】自動車交通量(8)'!D18,'【方向別】自動車交通量(12)'!D18,'【方向別】自動車交通量(13)'!D18)</f>
        <v>72</v>
      </c>
      <c r="E18" s="93">
        <f>SUM('【方向別】自動車交通量(4)'!E18,'【方向別】自動車交通量(8)'!E18,'【方向別】自動車交通量(12)'!E18,'【方向別】自動車交通量(13)'!E18)</f>
        <v>21</v>
      </c>
      <c r="F18" s="93">
        <f>SUM('【方向別】自動車交通量(4)'!F18,'【方向別】自動車交通量(8)'!F18,'【方向別】自動車交通量(12)'!F18,'【方向別】自動車交通量(13)'!F18)</f>
        <v>16</v>
      </c>
      <c r="G18" s="93">
        <f>SUM('【方向別】自動車交通量(4)'!G18,'【方向別】自動車交通量(8)'!G18,'【方向別】自動車交通量(12)'!G18,'【方向別】自動車交通量(13)'!G18)</f>
        <v>0</v>
      </c>
      <c r="H18" s="93">
        <f t="shared" si="0"/>
        <v>93</v>
      </c>
      <c r="I18" s="93">
        <f t="shared" si="1"/>
        <v>16</v>
      </c>
      <c r="J18" s="93">
        <f t="shared" si="2"/>
        <v>109</v>
      </c>
      <c r="K18" s="92">
        <f t="shared" si="3"/>
        <v>14.7</v>
      </c>
      <c r="L18" s="91">
        <f t="shared" si="4"/>
        <v>1.4</v>
      </c>
    </row>
    <row r="19" spans="2:12" ht="14.45" customHeight="1">
      <c r="B19" s="96" t="s">
        <v>205</v>
      </c>
      <c r="C19" s="95"/>
      <c r="D19" s="94">
        <f>SUM('【方向別】自動車交通量(4)'!D19,'【方向別】自動車交通量(8)'!D19,'【方向別】自動車交通量(12)'!D19,'【方向別】自動車交通量(13)'!D19)</f>
        <v>56</v>
      </c>
      <c r="E19" s="93">
        <f>SUM('【方向別】自動車交通量(4)'!E19,'【方向別】自動車交通量(8)'!E19,'【方向別】自動車交通量(12)'!E19,'【方向別】自動車交通量(13)'!E19)</f>
        <v>21</v>
      </c>
      <c r="F19" s="93">
        <f>SUM('【方向別】自動車交通量(4)'!F19,'【方向別】自動車交通量(8)'!F19,'【方向別】自動車交通量(12)'!F19,'【方向別】自動車交通量(13)'!F19)</f>
        <v>12</v>
      </c>
      <c r="G19" s="93">
        <f>SUM('【方向別】自動車交通量(4)'!G19,'【方向別】自動車交通量(8)'!G19,'【方向別】自動車交通量(12)'!G19,'【方向別】自動車交通量(13)'!G19)</f>
        <v>0</v>
      </c>
      <c r="H19" s="93">
        <f t="shared" si="0"/>
        <v>77</v>
      </c>
      <c r="I19" s="93">
        <f t="shared" si="1"/>
        <v>12</v>
      </c>
      <c r="J19" s="93">
        <f t="shared" si="2"/>
        <v>89</v>
      </c>
      <c r="K19" s="92">
        <f t="shared" si="3"/>
        <v>13.5</v>
      </c>
      <c r="L19" s="91">
        <f t="shared" si="4"/>
        <v>1.2</v>
      </c>
    </row>
    <row r="20" spans="2:12" ht="14.45" customHeight="1">
      <c r="B20" s="96" t="s">
        <v>204</v>
      </c>
      <c r="C20" s="95"/>
      <c r="D20" s="94">
        <f>SUM('【方向別】自動車交通量(4)'!D20,'【方向別】自動車交通量(8)'!D20,'【方向別】自動車交通量(12)'!D20,'【方向別】自動車交通量(13)'!D20)</f>
        <v>62</v>
      </c>
      <c r="E20" s="93">
        <f>SUM('【方向別】自動車交通量(4)'!E20,'【方向別】自動車交通量(8)'!E20,'【方向別】自動車交通量(12)'!E20,'【方向別】自動車交通量(13)'!E20)</f>
        <v>25</v>
      </c>
      <c r="F20" s="93">
        <f>SUM('【方向別】自動車交通量(4)'!F20,'【方向別】自動車交通量(8)'!F20,'【方向別】自動車交通量(12)'!F20,'【方向別】自動車交通量(13)'!F20)</f>
        <v>9</v>
      </c>
      <c r="G20" s="93">
        <f>SUM('【方向別】自動車交通量(4)'!G20,'【方向別】自動車交通量(8)'!G20,'【方向別】自動車交通量(12)'!G20,'【方向別】自動車交通量(13)'!G20)</f>
        <v>1</v>
      </c>
      <c r="H20" s="93">
        <f t="shared" si="0"/>
        <v>87</v>
      </c>
      <c r="I20" s="93">
        <f t="shared" si="1"/>
        <v>10</v>
      </c>
      <c r="J20" s="93">
        <f t="shared" si="2"/>
        <v>97</v>
      </c>
      <c r="K20" s="92">
        <f t="shared" si="3"/>
        <v>10.3</v>
      </c>
      <c r="L20" s="91">
        <f t="shared" si="4"/>
        <v>1.3</v>
      </c>
    </row>
    <row r="21" spans="2:12" ht="14.45" customHeight="1">
      <c r="B21" s="90" t="s">
        <v>203</v>
      </c>
      <c r="C21" s="89"/>
      <c r="D21" s="88">
        <f>SUM('【方向別】自動車交通量(4)'!D21,'【方向別】自動車交通量(8)'!D21,'【方向別】自動車交通量(12)'!D21,'【方向別】自動車交通量(13)'!D21)</f>
        <v>62</v>
      </c>
      <c r="E21" s="87">
        <f>SUM('【方向別】自動車交通量(4)'!E21,'【方向別】自動車交通量(8)'!E21,'【方向別】自動車交通量(12)'!E21,'【方向別】自動車交通量(13)'!E21)</f>
        <v>32</v>
      </c>
      <c r="F21" s="87">
        <f>SUM('【方向別】自動車交通量(4)'!F21,'【方向別】自動車交通量(8)'!F21,'【方向別】自動車交通量(12)'!F21,'【方向別】自動車交通量(13)'!F21)</f>
        <v>11</v>
      </c>
      <c r="G21" s="87">
        <f>SUM('【方向別】自動車交通量(4)'!G21,'【方向別】自動車交通量(8)'!G21,'【方向別】自動車交通量(12)'!G21,'【方向別】自動車交通量(13)'!G21)</f>
        <v>0</v>
      </c>
      <c r="H21" s="87">
        <f t="shared" si="0"/>
        <v>94</v>
      </c>
      <c r="I21" s="87">
        <f t="shared" si="1"/>
        <v>11</v>
      </c>
      <c r="J21" s="87">
        <f t="shared" si="2"/>
        <v>105</v>
      </c>
      <c r="K21" s="86">
        <f t="shared" si="3"/>
        <v>10.5</v>
      </c>
      <c r="L21" s="85">
        <f t="shared" si="4"/>
        <v>1.4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388</v>
      </c>
      <c r="E22" s="81">
        <f t="shared" si="5"/>
        <v>149</v>
      </c>
      <c r="F22" s="81">
        <f t="shared" si="5"/>
        <v>75</v>
      </c>
      <c r="G22" s="81">
        <f t="shared" si="5"/>
        <v>2</v>
      </c>
      <c r="H22" s="81">
        <f t="shared" si="5"/>
        <v>537</v>
      </c>
      <c r="I22" s="81">
        <f t="shared" si="5"/>
        <v>77</v>
      </c>
      <c r="J22" s="81">
        <f t="shared" si="5"/>
        <v>614</v>
      </c>
      <c r="K22" s="80">
        <f t="shared" si="3"/>
        <v>12.5</v>
      </c>
      <c r="L22" s="79">
        <f t="shared" si="4"/>
        <v>8.1999999999999993</v>
      </c>
    </row>
    <row r="23" spans="2:12" ht="14.45" customHeight="1" thickTop="1">
      <c r="B23" s="102" t="s">
        <v>104</v>
      </c>
      <c r="C23" s="101"/>
      <c r="D23" s="100">
        <f>SUM('【方向別】自動車交通量(4)'!D23,'【方向別】自動車交通量(8)'!D23,'【方向別】自動車交通量(12)'!D23,'【方向別】自動車交通量(13)'!D23)</f>
        <v>68</v>
      </c>
      <c r="E23" s="99">
        <f>SUM('【方向別】自動車交通量(4)'!E23,'【方向別】自動車交通量(8)'!E23,'【方向別】自動車交通量(12)'!E23,'【方向別】自動車交通量(13)'!E23)</f>
        <v>31</v>
      </c>
      <c r="F23" s="99">
        <f>SUM('【方向別】自動車交通量(4)'!F23,'【方向別】自動車交通量(8)'!F23,'【方向別】自動車交通量(12)'!F23,'【方向別】自動車交通量(13)'!F23)</f>
        <v>14</v>
      </c>
      <c r="G23" s="99">
        <f>SUM('【方向別】自動車交通量(4)'!G23,'【方向別】自動車交通量(8)'!G23,'【方向別】自動車交通量(12)'!G23,'【方向別】自動車交通量(13)'!G23)</f>
        <v>0</v>
      </c>
      <c r="H23" s="99">
        <f t="shared" ref="H23:H28" si="6">SUM(D23:E23)</f>
        <v>99</v>
      </c>
      <c r="I23" s="99">
        <f t="shared" ref="I23:I28" si="7">SUM(F23:G23)</f>
        <v>14</v>
      </c>
      <c r="J23" s="99">
        <f t="shared" ref="J23:J28" si="8">SUM(H23:I23)</f>
        <v>113</v>
      </c>
      <c r="K23" s="98">
        <f t="shared" si="3"/>
        <v>12.4</v>
      </c>
      <c r="L23" s="97">
        <f t="shared" si="4"/>
        <v>1.5</v>
      </c>
    </row>
    <row r="24" spans="2:12" ht="14.45" customHeight="1">
      <c r="B24" s="96" t="s">
        <v>103</v>
      </c>
      <c r="C24" s="95"/>
      <c r="D24" s="94">
        <f>SUM('【方向別】自動車交通量(4)'!D24,'【方向別】自動車交通量(8)'!D24,'【方向別】自動車交通量(12)'!D24,'【方向別】自動車交通量(13)'!D24)</f>
        <v>44</v>
      </c>
      <c r="E24" s="93">
        <f>SUM('【方向別】自動車交通量(4)'!E24,'【方向別】自動車交通量(8)'!E24,'【方向別】自動車交通量(12)'!E24,'【方向別】自動車交通量(13)'!E24)</f>
        <v>26</v>
      </c>
      <c r="F24" s="93">
        <f>SUM('【方向別】自動車交通量(4)'!F24,'【方向別】自動車交通量(8)'!F24,'【方向別】自動車交通量(12)'!F24,'【方向別】自動車交通量(13)'!F24)</f>
        <v>11</v>
      </c>
      <c r="G24" s="93">
        <f>SUM('【方向別】自動車交通量(4)'!G24,'【方向別】自動車交通量(8)'!G24,'【方向別】自動車交通量(12)'!G24,'【方向別】自動車交通量(13)'!G24)</f>
        <v>1</v>
      </c>
      <c r="H24" s="93">
        <f t="shared" si="6"/>
        <v>70</v>
      </c>
      <c r="I24" s="93">
        <f t="shared" si="7"/>
        <v>12</v>
      </c>
      <c r="J24" s="93">
        <f t="shared" si="8"/>
        <v>82</v>
      </c>
      <c r="K24" s="92">
        <f t="shared" si="3"/>
        <v>14.6</v>
      </c>
      <c r="L24" s="91">
        <f t="shared" si="4"/>
        <v>1.1000000000000001</v>
      </c>
    </row>
    <row r="25" spans="2:12" ht="14.45" customHeight="1">
      <c r="B25" s="96" t="s">
        <v>102</v>
      </c>
      <c r="C25" s="95"/>
      <c r="D25" s="94">
        <f>SUM('【方向別】自動車交通量(4)'!D25,'【方向別】自動車交通量(8)'!D25,'【方向別】自動車交通量(12)'!D25,'【方向別】自動車交通量(13)'!D25)</f>
        <v>39</v>
      </c>
      <c r="E25" s="93">
        <f>SUM('【方向別】自動車交通量(4)'!E25,'【方向別】自動車交通量(8)'!E25,'【方向別】自動車交通量(12)'!E25,'【方向別】自動車交通量(13)'!E25)</f>
        <v>39</v>
      </c>
      <c r="F25" s="93">
        <f>SUM('【方向別】自動車交通量(4)'!F25,'【方向別】自動車交通量(8)'!F25,'【方向別】自動車交通量(12)'!F25,'【方向別】自動車交通量(13)'!F25)</f>
        <v>19</v>
      </c>
      <c r="G25" s="93">
        <f>SUM('【方向別】自動車交通量(4)'!G25,'【方向別】自動車交通量(8)'!G25,'【方向別】自動車交通量(12)'!G25,'【方向別】自動車交通量(13)'!G25)</f>
        <v>0</v>
      </c>
      <c r="H25" s="93">
        <f t="shared" si="6"/>
        <v>78</v>
      </c>
      <c r="I25" s="93">
        <f t="shared" si="7"/>
        <v>19</v>
      </c>
      <c r="J25" s="93">
        <f t="shared" si="8"/>
        <v>97</v>
      </c>
      <c r="K25" s="92">
        <f t="shared" si="3"/>
        <v>19.600000000000001</v>
      </c>
      <c r="L25" s="91">
        <f t="shared" si="4"/>
        <v>1.3</v>
      </c>
    </row>
    <row r="26" spans="2:12" ht="14.45" customHeight="1">
      <c r="B26" s="96" t="s">
        <v>101</v>
      </c>
      <c r="C26" s="95"/>
      <c r="D26" s="94">
        <f>SUM('【方向別】自動車交通量(4)'!D26,'【方向別】自動車交通量(8)'!D26,'【方向別】自動車交通量(12)'!D26,'【方向別】自動車交通量(13)'!D26)</f>
        <v>39</v>
      </c>
      <c r="E26" s="93">
        <f>SUM('【方向別】自動車交通量(4)'!E26,'【方向別】自動車交通量(8)'!E26,'【方向別】自動車交通量(12)'!E26,'【方向別】自動車交通量(13)'!E26)</f>
        <v>38</v>
      </c>
      <c r="F26" s="93">
        <f>SUM('【方向別】自動車交通量(4)'!F26,'【方向別】自動車交通量(8)'!F26,'【方向別】自動車交通量(12)'!F26,'【方向別】自動車交通量(13)'!F26)</f>
        <v>17</v>
      </c>
      <c r="G26" s="93">
        <f>SUM('【方向別】自動車交通量(4)'!G26,'【方向別】自動車交通量(8)'!G26,'【方向別】自動車交通量(12)'!G26,'【方向別】自動車交通量(13)'!G26)</f>
        <v>0</v>
      </c>
      <c r="H26" s="93">
        <f t="shared" si="6"/>
        <v>77</v>
      </c>
      <c r="I26" s="93">
        <f t="shared" si="7"/>
        <v>17</v>
      </c>
      <c r="J26" s="93">
        <f t="shared" si="8"/>
        <v>94</v>
      </c>
      <c r="K26" s="92">
        <f t="shared" si="3"/>
        <v>18.100000000000001</v>
      </c>
      <c r="L26" s="91">
        <f t="shared" si="4"/>
        <v>1.2</v>
      </c>
    </row>
    <row r="27" spans="2:12" ht="14.45" customHeight="1">
      <c r="B27" s="96" t="s">
        <v>100</v>
      </c>
      <c r="C27" s="95"/>
      <c r="D27" s="94">
        <f>SUM('【方向別】自動車交通量(4)'!D27,'【方向別】自動車交通量(8)'!D27,'【方向別】自動車交通量(12)'!D27,'【方向別】自動車交通量(13)'!D27)</f>
        <v>53</v>
      </c>
      <c r="E27" s="93">
        <f>SUM('【方向別】自動車交通量(4)'!E27,'【方向別】自動車交通量(8)'!E27,'【方向別】自動車交通量(12)'!E27,'【方向別】自動車交通量(13)'!E27)</f>
        <v>52</v>
      </c>
      <c r="F27" s="93">
        <f>SUM('【方向別】自動車交通量(4)'!F27,'【方向別】自動車交通量(8)'!F27,'【方向別】自動車交通量(12)'!F27,'【方向別】自動車交通量(13)'!F27)</f>
        <v>19</v>
      </c>
      <c r="G27" s="93">
        <f>SUM('【方向別】自動車交通量(4)'!G27,'【方向別】自動車交通量(8)'!G27,'【方向別】自動車交通量(12)'!G27,'【方向別】自動車交通量(13)'!G27)</f>
        <v>1</v>
      </c>
      <c r="H27" s="93">
        <f t="shared" si="6"/>
        <v>105</v>
      </c>
      <c r="I27" s="93">
        <f t="shared" si="7"/>
        <v>20</v>
      </c>
      <c r="J27" s="93">
        <f t="shared" si="8"/>
        <v>125</v>
      </c>
      <c r="K27" s="92">
        <f t="shared" si="3"/>
        <v>16</v>
      </c>
      <c r="L27" s="91">
        <f t="shared" si="4"/>
        <v>1.7</v>
      </c>
    </row>
    <row r="28" spans="2:12" ht="14.45" customHeight="1">
      <c r="B28" s="90" t="s">
        <v>202</v>
      </c>
      <c r="C28" s="89"/>
      <c r="D28" s="88">
        <f>SUM('【方向別】自動車交通量(4)'!D28,'【方向別】自動車交通量(8)'!D28,'【方向別】自動車交通量(12)'!D28,'【方向別】自動車交通量(13)'!D28)</f>
        <v>34</v>
      </c>
      <c r="E28" s="87">
        <f>SUM('【方向別】自動車交通量(4)'!E28,'【方向別】自動車交通量(8)'!E28,'【方向別】自動車交通量(12)'!E28,'【方向別】自動車交通量(13)'!E28)</f>
        <v>25</v>
      </c>
      <c r="F28" s="87">
        <f>SUM('【方向別】自動車交通量(4)'!F28,'【方向別】自動車交通量(8)'!F28,'【方向別】自動車交通量(12)'!F28,'【方向別】自動車交通量(13)'!F28)</f>
        <v>13</v>
      </c>
      <c r="G28" s="87">
        <f>SUM('【方向別】自動車交通量(4)'!G28,'【方向別】自動車交通量(8)'!G28,'【方向別】自動車交通量(12)'!G28,'【方向別】自動車交通量(13)'!G28)</f>
        <v>1</v>
      </c>
      <c r="H28" s="87">
        <f t="shared" si="6"/>
        <v>59</v>
      </c>
      <c r="I28" s="87">
        <f t="shared" si="7"/>
        <v>14</v>
      </c>
      <c r="J28" s="87">
        <f t="shared" si="8"/>
        <v>73</v>
      </c>
      <c r="K28" s="86">
        <f t="shared" si="3"/>
        <v>19.2</v>
      </c>
      <c r="L28" s="85">
        <f t="shared" si="4"/>
        <v>1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277</v>
      </c>
      <c r="E29" s="81">
        <f t="shared" si="9"/>
        <v>211</v>
      </c>
      <c r="F29" s="81">
        <f t="shared" si="9"/>
        <v>93</v>
      </c>
      <c r="G29" s="81">
        <f t="shared" si="9"/>
        <v>3</v>
      </c>
      <c r="H29" s="81">
        <f t="shared" si="9"/>
        <v>488</v>
      </c>
      <c r="I29" s="81">
        <f t="shared" si="9"/>
        <v>96</v>
      </c>
      <c r="J29" s="81">
        <f t="shared" si="9"/>
        <v>584</v>
      </c>
      <c r="K29" s="80">
        <f t="shared" si="3"/>
        <v>16.399999999999999</v>
      </c>
      <c r="L29" s="79">
        <f t="shared" si="4"/>
        <v>7.8</v>
      </c>
    </row>
    <row r="30" spans="2:12" ht="14.45" customHeight="1" thickTop="1">
      <c r="B30" s="110" t="s">
        <v>201</v>
      </c>
      <c r="C30" s="109"/>
      <c r="D30" s="76">
        <f>SUM('【方向別】自動車交通量(4)'!D30,'【方向別】自動車交通量(8)'!D30,'【方向別】自動車交通量(12)'!D30,'【方向別】自動車交通量(13)'!D30)</f>
        <v>351</v>
      </c>
      <c r="E30" s="75">
        <f>SUM('【方向別】自動車交通量(4)'!E30,'【方向別】自動車交通量(8)'!E30,'【方向別】自動車交通量(12)'!E30,'【方向別】自動車交通量(13)'!E30)</f>
        <v>106</v>
      </c>
      <c r="F30" s="75">
        <f>SUM('【方向別】自動車交通量(4)'!F30,'【方向別】自動車交通量(8)'!F30,'【方向別】自動車交通量(12)'!F30,'【方向別】自動車交通量(13)'!F30)</f>
        <v>146</v>
      </c>
      <c r="G30" s="75">
        <f>SUM('【方向別】自動車交通量(4)'!G30,'【方向別】自動車交通量(8)'!G30,'【方向別】自動車交通量(12)'!G30,'【方向別】自動車交通量(13)'!G30)</f>
        <v>0</v>
      </c>
      <c r="H30" s="75">
        <f t="shared" ref="H30:H43" si="10">SUM(D30:E30)</f>
        <v>457</v>
      </c>
      <c r="I30" s="75">
        <f t="shared" ref="I30:I43" si="11">SUM(F30:G30)</f>
        <v>146</v>
      </c>
      <c r="J30" s="75">
        <f t="shared" ref="J30:J43" si="12">SUM(H30:I30)</f>
        <v>603</v>
      </c>
      <c r="K30" s="74">
        <f t="shared" si="3"/>
        <v>24.2</v>
      </c>
      <c r="L30" s="73">
        <f t="shared" si="4"/>
        <v>8</v>
      </c>
    </row>
    <row r="31" spans="2:12" ht="14.45" customHeight="1">
      <c r="B31" s="108" t="s">
        <v>200</v>
      </c>
      <c r="C31" s="107"/>
      <c r="D31" s="106">
        <f>SUM('【方向別】自動車交通量(4)'!D31,'【方向別】自動車交通量(8)'!D31,'【方向別】自動車交通量(12)'!D31,'【方向別】自動車交通量(13)'!D31)</f>
        <v>314</v>
      </c>
      <c r="E31" s="105">
        <f>SUM('【方向別】自動車交通量(4)'!E31,'【方向別】自動車交通量(8)'!E31,'【方向別】自動車交通量(12)'!E31,'【方向別】自動車交通量(13)'!E31)</f>
        <v>132</v>
      </c>
      <c r="F31" s="105">
        <f>SUM('【方向別】自動車交通量(4)'!F31,'【方向別】自動車交通量(8)'!F31,'【方向別】自動車交通量(12)'!F31,'【方向別】自動車交通量(13)'!F31)</f>
        <v>158</v>
      </c>
      <c r="G31" s="105">
        <f>SUM('【方向別】自動車交通量(4)'!G31,'【方向別】自動車交通量(8)'!G31,'【方向別】自動車交通量(12)'!G31,'【方向別】自動車交通量(13)'!G31)</f>
        <v>1</v>
      </c>
      <c r="H31" s="105">
        <f t="shared" si="10"/>
        <v>446</v>
      </c>
      <c r="I31" s="105">
        <f t="shared" si="11"/>
        <v>159</v>
      </c>
      <c r="J31" s="105">
        <f t="shared" si="12"/>
        <v>605</v>
      </c>
      <c r="K31" s="104">
        <f t="shared" si="3"/>
        <v>26.3</v>
      </c>
      <c r="L31" s="103">
        <f t="shared" si="4"/>
        <v>8</v>
      </c>
    </row>
    <row r="32" spans="2:12" ht="14.45" customHeight="1">
      <c r="B32" s="108" t="s">
        <v>199</v>
      </c>
      <c r="C32" s="107"/>
      <c r="D32" s="106">
        <f>SUM('【方向別】自動車交通量(4)'!D32,'【方向別】自動車交通量(8)'!D32,'【方向別】自動車交通量(12)'!D32,'【方向別】自動車交通量(13)'!D32)</f>
        <v>327</v>
      </c>
      <c r="E32" s="105">
        <f>SUM('【方向別】自動車交通量(4)'!E32,'【方向別】自動車交通量(8)'!E32,'【方向別】自動車交通量(12)'!E32,'【方向別】自動車交通量(13)'!E32)</f>
        <v>135</v>
      </c>
      <c r="F32" s="105">
        <f>SUM('【方向別】自動車交通量(4)'!F32,'【方向別】自動車交通量(8)'!F32,'【方向別】自動車交通量(12)'!F32,'【方向別】自動車交通量(13)'!F32)</f>
        <v>163</v>
      </c>
      <c r="G32" s="105">
        <f>SUM('【方向別】自動車交通量(4)'!G32,'【方向別】自動車交通量(8)'!G32,'【方向別】自動車交通量(12)'!G32,'【方向別】自動車交通量(13)'!G32)</f>
        <v>1</v>
      </c>
      <c r="H32" s="105">
        <f t="shared" si="10"/>
        <v>462</v>
      </c>
      <c r="I32" s="105">
        <f t="shared" si="11"/>
        <v>164</v>
      </c>
      <c r="J32" s="105">
        <f t="shared" si="12"/>
        <v>626</v>
      </c>
      <c r="K32" s="104">
        <f t="shared" si="3"/>
        <v>26.2</v>
      </c>
      <c r="L32" s="103">
        <f t="shared" si="4"/>
        <v>8.3000000000000007</v>
      </c>
    </row>
    <row r="33" spans="2:12" ht="14.45" customHeight="1">
      <c r="B33" s="108" t="s">
        <v>198</v>
      </c>
      <c r="C33" s="107"/>
      <c r="D33" s="106">
        <f>SUM('【方向別】自動車交通量(4)'!D33,'【方向別】自動車交通量(8)'!D33,'【方向別】自動車交通量(12)'!D33,'【方向別】自動車交通量(13)'!D33)</f>
        <v>381</v>
      </c>
      <c r="E33" s="105">
        <f>SUM('【方向別】自動車交通量(4)'!E33,'【方向別】自動車交通量(8)'!E33,'【方向別】自動車交通量(12)'!E33,'【方向別】自動車交通量(13)'!E33)</f>
        <v>130</v>
      </c>
      <c r="F33" s="105">
        <f>SUM('【方向別】自動車交通量(4)'!F33,'【方向別】自動車交通量(8)'!F33,'【方向別】自動車交通量(12)'!F33,'【方向別】自動車交通量(13)'!F33)</f>
        <v>140</v>
      </c>
      <c r="G33" s="105">
        <f>SUM('【方向別】自動車交通量(4)'!G33,'【方向別】自動車交通量(8)'!G33,'【方向別】自動車交通量(12)'!G33,'【方向別】自動車交通量(13)'!G33)</f>
        <v>0</v>
      </c>
      <c r="H33" s="105">
        <f t="shared" si="10"/>
        <v>511</v>
      </c>
      <c r="I33" s="105">
        <f t="shared" si="11"/>
        <v>140</v>
      </c>
      <c r="J33" s="105">
        <f t="shared" si="12"/>
        <v>651</v>
      </c>
      <c r="K33" s="104">
        <f t="shared" si="3"/>
        <v>21.5</v>
      </c>
      <c r="L33" s="103">
        <f t="shared" si="4"/>
        <v>8.6</v>
      </c>
    </row>
    <row r="34" spans="2:12" ht="14.45" customHeight="1">
      <c r="B34" s="108" t="s">
        <v>197</v>
      </c>
      <c r="C34" s="107"/>
      <c r="D34" s="106">
        <f>SUM('【方向別】自動車交通量(4)'!D34,'【方向別】自動車交通量(8)'!D34,'【方向別】自動車交通量(12)'!D34,'【方向別】自動車交通量(13)'!D34)</f>
        <v>321</v>
      </c>
      <c r="E34" s="105">
        <f>SUM('【方向別】自動車交通量(4)'!E34,'【方向別】自動車交通量(8)'!E34,'【方向別】自動車交通量(12)'!E34,'【方向別】自動車交通量(13)'!E34)</f>
        <v>152</v>
      </c>
      <c r="F34" s="105">
        <f>SUM('【方向別】自動車交通量(4)'!F34,'【方向別】自動車交通量(8)'!F34,'【方向別】自動車交通量(12)'!F34,'【方向別】自動車交通量(13)'!F34)</f>
        <v>123</v>
      </c>
      <c r="G34" s="105">
        <f>SUM('【方向別】自動車交通量(4)'!G34,'【方向別】自動車交通量(8)'!G34,'【方向別】自動車交通量(12)'!G34,'【方向別】自動車交通量(13)'!G34)</f>
        <v>3</v>
      </c>
      <c r="H34" s="105">
        <f t="shared" si="10"/>
        <v>473</v>
      </c>
      <c r="I34" s="105">
        <f t="shared" si="11"/>
        <v>126</v>
      </c>
      <c r="J34" s="105">
        <f t="shared" si="12"/>
        <v>599</v>
      </c>
      <c r="K34" s="104">
        <f t="shared" si="3"/>
        <v>21</v>
      </c>
      <c r="L34" s="103">
        <f t="shared" si="4"/>
        <v>8</v>
      </c>
    </row>
    <row r="35" spans="2:12" ht="14.45" customHeight="1">
      <c r="B35" s="108" t="s">
        <v>196</v>
      </c>
      <c r="C35" s="107"/>
      <c r="D35" s="106">
        <f>SUM('【方向別】自動車交通量(4)'!D35,'【方向別】自動車交通量(8)'!D35,'【方向別】自動車交通量(12)'!D35,'【方向別】自動車交通量(13)'!D35)</f>
        <v>343</v>
      </c>
      <c r="E35" s="105">
        <f>SUM('【方向別】自動車交通量(4)'!E35,'【方向別】自動車交通量(8)'!E35,'【方向別】自動車交通量(12)'!E35,'【方向別】自動車交通量(13)'!E35)</f>
        <v>153</v>
      </c>
      <c r="F35" s="105">
        <f>SUM('【方向別】自動車交通量(4)'!F35,'【方向別】自動車交通量(8)'!F35,'【方向別】自動車交通量(12)'!F35,'【方向別】自動車交通量(13)'!F35)</f>
        <v>113</v>
      </c>
      <c r="G35" s="105">
        <f>SUM('【方向別】自動車交通量(4)'!G35,'【方向別】自動車交通量(8)'!G35,'【方向別】自動車交通量(12)'!G35,'【方向別】自動車交通量(13)'!G35)</f>
        <v>1</v>
      </c>
      <c r="H35" s="105">
        <f t="shared" si="10"/>
        <v>496</v>
      </c>
      <c r="I35" s="105">
        <f t="shared" si="11"/>
        <v>114</v>
      </c>
      <c r="J35" s="105">
        <f t="shared" si="12"/>
        <v>610</v>
      </c>
      <c r="K35" s="104">
        <f t="shared" si="3"/>
        <v>18.7</v>
      </c>
      <c r="L35" s="103">
        <f t="shared" si="4"/>
        <v>8.1</v>
      </c>
    </row>
    <row r="36" spans="2:12" ht="14.45" customHeight="1">
      <c r="B36" s="108" t="s">
        <v>195</v>
      </c>
      <c r="C36" s="107"/>
      <c r="D36" s="106">
        <f>SUM('【方向別】自動車交通量(4)'!D36,'【方向別】自動車交通量(8)'!D36,'【方向別】自動車交通量(12)'!D36,'【方向別】自動車交通量(13)'!D36)</f>
        <v>412</v>
      </c>
      <c r="E36" s="105">
        <f>SUM('【方向別】自動車交通量(4)'!E36,'【方向別】自動車交通量(8)'!E36,'【方向別】自動車交通量(12)'!E36,'【方向別】自動車交通量(13)'!E36)</f>
        <v>141</v>
      </c>
      <c r="F36" s="105">
        <f>SUM('【方向別】自動車交通量(4)'!F36,'【方向別】自動車交通量(8)'!F36,'【方向別】自動車交通量(12)'!F36,'【方向別】自動車交通量(13)'!F36)</f>
        <v>102</v>
      </c>
      <c r="G36" s="105">
        <f>SUM('【方向別】自動車交通量(4)'!G36,'【方向別】自動車交通量(8)'!G36,'【方向別】自動車交通量(12)'!G36,'【方向別】自動車交通量(13)'!G36)</f>
        <v>3</v>
      </c>
      <c r="H36" s="105">
        <f t="shared" si="10"/>
        <v>553</v>
      </c>
      <c r="I36" s="105">
        <f t="shared" si="11"/>
        <v>105</v>
      </c>
      <c r="J36" s="105">
        <f t="shared" si="12"/>
        <v>658</v>
      </c>
      <c r="K36" s="104">
        <f t="shared" si="3"/>
        <v>16</v>
      </c>
      <c r="L36" s="103">
        <f t="shared" si="4"/>
        <v>8.6999999999999993</v>
      </c>
    </row>
    <row r="37" spans="2:12" ht="14.45" customHeight="1">
      <c r="B37" s="108" t="s">
        <v>194</v>
      </c>
      <c r="C37" s="107"/>
      <c r="D37" s="106">
        <f>SUM('【方向別】自動車交通量(4)'!D37,'【方向別】自動車交通量(8)'!D37,'【方向別】自動車交通量(12)'!D37,'【方向別】自動車交通量(13)'!D37)</f>
        <v>452</v>
      </c>
      <c r="E37" s="105">
        <f>SUM('【方向別】自動車交通量(4)'!E37,'【方向別】自動車交通量(8)'!E37,'【方向別】自動車交通量(12)'!E37,'【方向別】自動車交通量(13)'!E37)</f>
        <v>133</v>
      </c>
      <c r="F37" s="105">
        <f>SUM('【方向別】自動車交通量(4)'!F37,'【方向別】自動車交通量(8)'!F37,'【方向別】自動車交通量(12)'!F37,'【方向別】自動車交通量(13)'!F37)</f>
        <v>92</v>
      </c>
      <c r="G37" s="105">
        <f>SUM('【方向別】自動車交通量(4)'!G37,'【方向別】自動車交通量(8)'!G37,'【方向別】自動車交通量(12)'!G37,'【方向別】自動車交通量(13)'!G37)</f>
        <v>2</v>
      </c>
      <c r="H37" s="105">
        <f t="shared" si="10"/>
        <v>585</v>
      </c>
      <c r="I37" s="105">
        <f t="shared" si="11"/>
        <v>94</v>
      </c>
      <c r="J37" s="105">
        <f t="shared" si="12"/>
        <v>679</v>
      </c>
      <c r="K37" s="104">
        <f t="shared" si="3"/>
        <v>13.8</v>
      </c>
      <c r="L37" s="103">
        <f t="shared" si="4"/>
        <v>9</v>
      </c>
    </row>
    <row r="38" spans="2:12" ht="14.45" customHeight="1">
      <c r="B38" s="102" t="s">
        <v>89</v>
      </c>
      <c r="C38" s="101"/>
      <c r="D38" s="100">
        <f>SUM('【方向別】自動車交通量(4)'!D38,'【方向別】自動車交通量(8)'!D38,'【方向別】自動車交通量(12)'!D38,'【方向別】自動車交通量(13)'!D38)</f>
        <v>58</v>
      </c>
      <c r="E38" s="99">
        <f>SUM('【方向別】自動車交通量(4)'!E38,'【方向別】自動車交通量(8)'!E38,'【方向別】自動車交通量(12)'!E38,'【方向別】自動車交通量(13)'!E38)</f>
        <v>24</v>
      </c>
      <c r="F38" s="99">
        <f>SUM('【方向別】自動車交通量(4)'!F38,'【方向別】自動車交通量(8)'!F38,'【方向別】自動車交通量(12)'!F38,'【方向別】自動車交通量(13)'!F38)</f>
        <v>11</v>
      </c>
      <c r="G38" s="99">
        <f>SUM('【方向別】自動車交通量(4)'!G38,'【方向別】自動車交通量(8)'!G38,'【方向別】自動車交通量(12)'!G38,'【方向別】自動車交通量(13)'!G38)</f>
        <v>0</v>
      </c>
      <c r="H38" s="99">
        <f t="shared" si="10"/>
        <v>82</v>
      </c>
      <c r="I38" s="99">
        <f t="shared" si="11"/>
        <v>11</v>
      </c>
      <c r="J38" s="99">
        <f t="shared" si="12"/>
        <v>93</v>
      </c>
      <c r="K38" s="98">
        <f t="shared" si="3"/>
        <v>11.8</v>
      </c>
      <c r="L38" s="97">
        <f t="shared" si="4"/>
        <v>1.2</v>
      </c>
    </row>
    <row r="39" spans="2:12" ht="14.45" customHeight="1">
      <c r="B39" s="96" t="s">
        <v>88</v>
      </c>
      <c r="C39" s="95"/>
      <c r="D39" s="94">
        <f>SUM('【方向別】自動車交通量(4)'!D39,'【方向別】自動車交通量(8)'!D39,'【方向別】自動車交通量(12)'!D39,'【方向別】自動車交通量(13)'!D39)</f>
        <v>48</v>
      </c>
      <c r="E39" s="93">
        <f>SUM('【方向別】自動車交通量(4)'!E39,'【方向別】自動車交通量(8)'!E39,'【方向別】自動車交通量(12)'!E39,'【方向別】自動車交通量(13)'!E39)</f>
        <v>5</v>
      </c>
      <c r="F39" s="93">
        <f>SUM('【方向別】自動車交通量(4)'!F39,'【方向別】自動車交通量(8)'!F39,'【方向別】自動車交通量(12)'!F39,'【方向別】自動車交通量(13)'!F39)</f>
        <v>10</v>
      </c>
      <c r="G39" s="93">
        <f>SUM('【方向別】自動車交通量(4)'!G39,'【方向別】自動車交通量(8)'!G39,'【方向別】自動車交通量(12)'!G39,'【方向別】自動車交通量(13)'!G39)</f>
        <v>1</v>
      </c>
      <c r="H39" s="93">
        <f t="shared" si="10"/>
        <v>53</v>
      </c>
      <c r="I39" s="93">
        <f t="shared" si="11"/>
        <v>11</v>
      </c>
      <c r="J39" s="93">
        <f t="shared" si="12"/>
        <v>64</v>
      </c>
      <c r="K39" s="92">
        <f t="shared" si="3"/>
        <v>17.2</v>
      </c>
      <c r="L39" s="91">
        <f t="shared" si="4"/>
        <v>0.9</v>
      </c>
    </row>
    <row r="40" spans="2:12" ht="14.45" customHeight="1">
      <c r="B40" s="96" t="s">
        <v>87</v>
      </c>
      <c r="C40" s="95"/>
      <c r="D40" s="94">
        <f>SUM('【方向別】自動車交通量(4)'!D40,'【方向別】自動車交通量(8)'!D40,'【方向別】自動車交通量(12)'!D40,'【方向別】自動車交通量(13)'!D40)</f>
        <v>74</v>
      </c>
      <c r="E40" s="93">
        <f>SUM('【方向別】自動車交通量(4)'!E40,'【方向別】自動車交通量(8)'!E40,'【方向別】自動車交通量(12)'!E40,'【方向別】自動車交通量(13)'!E40)</f>
        <v>18</v>
      </c>
      <c r="F40" s="93">
        <f>SUM('【方向別】自動車交通量(4)'!F40,'【方向別】自動車交通量(8)'!F40,'【方向別】自動車交通量(12)'!F40,'【方向別】自動車交通量(13)'!F40)</f>
        <v>9</v>
      </c>
      <c r="G40" s="93">
        <f>SUM('【方向別】自動車交通量(4)'!G40,'【方向別】自動車交通量(8)'!G40,'【方向別】自動車交通量(12)'!G40,'【方向別】自動車交通量(13)'!G40)</f>
        <v>0</v>
      </c>
      <c r="H40" s="93">
        <f t="shared" si="10"/>
        <v>92</v>
      </c>
      <c r="I40" s="93">
        <f t="shared" si="11"/>
        <v>9</v>
      </c>
      <c r="J40" s="93">
        <f t="shared" si="12"/>
        <v>101</v>
      </c>
      <c r="K40" s="92">
        <f t="shared" si="3"/>
        <v>8.9</v>
      </c>
      <c r="L40" s="91">
        <f t="shared" si="4"/>
        <v>1.3</v>
      </c>
    </row>
    <row r="41" spans="2:12" ht="14.45" customHeight="1">
      <c r="B41" s="96" t="s">
        <v>86</v>
      </c>
      <c r="C41" s="95"/>
      <c r="D41" s="94">
        <f>SUM('【方向別】自動車交通量(4)'!D41,'【方向別】自動車交通量(8)'!D41,'【方向別】自動車交通量(12)'!D41,'【方向別】自動車交通量(13)'!D41)</f>
        <v>75</v>
      </c>
      <c r="E41" s="93">
        <f>SUM('【方向別】自動車交通量(4)'!E41,'【方向別】自動車交通量(8)'!E41,'【方向別】自動車交通量(12)'!E41,'【方向別】自動車交通量(13)'!E41)</f>
        <v>17</v>
      </c>
      <c r="F41" s="93">
        <f>SUM('【方向別】自動車交通量(4)'!F41,'【方向別】自動車交通量(8)'!F41,'【方向別】自動車交通量(12)'!F41,'【方向別】自動車交通量(13)'!F41)</f>
        <v>10</v>
      </c>
      <c r="G41" s="93">
        <f>SUM('【方向別】自動車交通量(4)'!G41,'【方向別】自動車交通量(8)'!G41,'【方向別】自動車交通量(12)'!G41,'【方向別】自動車交通量(13)'!G41)</f>
        <v>1</v>
      </c>
      <c r="H41" s="93">
        <f t="shared" si="10"/>
        <v>92</v>
      </c>
      <c r="I41" s="93">
        <f t="shared" si="11"/>
        <v>11</v>
      </c>
      <c r="J41" s="93">
        <f t="shared" si="12"/>
        <v>103</v>
      </c>
      <c r="K41" s="92">
        <f t="shared" si="3"/>
        <v>10.7</v>
      </c>
      <c r="L41" s="91">
        <f t="shared" si="4"/>
        <v>1.4</v>
      </c>
    </row>
    <row r="42" spans="2:12" ht="14.45" customHeight="1">
      <c r="B42" s="96" t="s">
        <v>85</v>
      </c>
      <c r="C42" s="95"/>
      <c r="D42" s="94">
        <f>SUM('【方向別】自動車交通量(4)'!D42,'【方向別】自動車交通量(8)'!D42,'【方向別】自動車交通量(12)'!D42,'【方向別】自動車交通量(13)'!D42)</f>
        <v>62</v>
      </c>
      <c r="E42" s="93">
        <f>SUM('【方向別】自動車交通量(4)'!E42,'【方向別】自動車交通量(8)'!E42,'【方向別】自動車交通量(12)'!E42,'【方向別】自動車交通量(13)'!E42)</f>
        <v>13</v>
      </c>
      <c r="F42" s="93">
        <f>SUM('【方向別】自動車交通量(4)'!F42,'【方向別】自動車交通量(8)'!F42,'【方向別】自動車交通量(12)'!F42,'【方向別】自動車交通量(13)'!F42)</f>
        <v>11</v>
      </c>
      <c r="G42" s="93">
        <f>SUM('【方向別】自動車交通量(4)'!G42,'【方向別】自動車交通量(8)'!G42,'【方向別】自動車交通量(12)'!G42,'【方向別】自動車交通量(13)'!G42)</f>
        <v>1</v>
      </c>
      <c r="H42" s="93">
        <f t="shared" si="10"/>
        <v>75</v>
      </c>
      <c r="I42" s="93">
        <f t="shared" si="11"/>
        <v>12</v>
      </c>
      <c r="J42" s="93">
        <f t="shared" si="12"/>
        <v>87</v>
      </c>
      <c r="K42" s="92">
        <f t="shared" si="3"/>
        <v>13.8</v>
      </c>
      <c r="L42" s="91">
        <f t="shared" si="4"/>
        <v>1.2</v>
      </c>
    </row>
    <row r="43" spans="2:12" ht="14.45" customHeight="1">
      <c r="B43" s="90" t="s">
        <v>193</v>
      </c>
      <c r="C43" s="89"/>
      <c r="D43" s="88">
        <f>SUM('【方向別】自動車交通量(4)'!D43,'【方向別】自動車交通量(8)'!D43,'【方向別】自動車交通量(12)'!D43,'【方向別】自動車交通量(13)'!D43)</f>
        <v>92</v>
      </c>
      <c r="E43" s="87">
        <f>SUM('【方向別】自動車交通量(4)'!E43,'【方向別】自動車交通量(8)'!E43,'【方向別】自動車交通量(12)'!E43,'【方向別】自動車交通量(13)'!E43)</f>
        <v>21</v>
      </c>
      <c r="F43" s="87">
        <f>SUM('【方向別】自動車交通量(4)'!F43,'【方向別】自動車交通量(8)'!F43,'【方向別】自動車交通量(12)'!F43,'【方向別】自動車交通量(13)'!F43)</f>
        <v>9</v>
      </c>
      <c r="G43" s="87">
        <f>SUM('【方向別】自動車交通量(4)'!G43,'【方向別】自動車交通量(8)'!G43,'【方向別】自動車交通量(12)'!G43,'【方向別】自動車交通量(13)'!G43)</f>
        <v>1</v>
      </c>
      <c r="H43" s="87">
        <f t="shared" si="10"/>
        <v>113</v>
      </c>
      <c r="I43" s="87">
        <f t="shared" si="11"/>
        <v>10</v>
      </c>
      <c r="J43" s="87">
        <f t="shared" si="12"/>
        <v>123</v>
      </c>
      <c r="K43" s="86">
        <f t="shared" si="3"/>
        <v>8.1</v>
      </c>
      <c r="L43" s="85">
        <f t="shared" si="4"/>
        <v>1.6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409</v>
      </c>
      <c r="E44" s="81">
        <f t="shared" si="13"/>
        <v>98</v>
      </c>
      <c r="F44" s="81">
        <f t="shared" si="13"/>
        <v>60</v>
      </c>
      <c r="G44" s="81">
        <f t="shared" si="13"/>
        <v>4</v>
      </c>
      <c r="H44" s="81">
        <f t="shared" si="13"/>
        <v>507</v>
      </c>
      <c r="I44" s="81">
        <f t="shared" si="13"/>
        <v>64</v>
      </c>
      <c r="J44" s="81">
        <f t="shared" si="13"/>
        <v>571</v>
      </c>
      <c r="K44" s="80">
        <f t="shared" si="3"/>
        <v>11.2</v>
      </c>
      <c r="L44" s="79">
        <f t="shared" si="4"/>
        <v>7.6</v>
      </c>
    </row>
    <row r="45" spans="2:12" ht="14.45" customHeight="1" thickTop="1">
      <c r="B45" s="102" t="s">
        <v>82</v>
      </c>
      <c r="C45" s="101"/>
      <c r="D45" s="100">
        <f>SUM('【方向別】自動車交通量(4)'!D45,'【方向別】自動車交通量(8)'!D45,'【方向別】自動車交通量(12)'!D45,'【方向別】自動車交通量(13)'!D45)</f>
        <v>84</v>
      </c>
      <c r="E45" s="99">
        <f>SUM('【方向別】自動車交通量(4)'!E45,'【方向別】自動車交通量(8)'!E45,'【方向別】自動車交通量(12)'!E45,'【方向別】自動車交通量(13)'!E45)</f>
        <v>23</v>
      </c>
      <c r="F45" s="99">
        <f>SUM('【方向別】自動車交通量(4)'!F45,'【方向別】自動車交通量(8)'!F45,'【方向別】自動車交通量(12)'!F45,'【方向別】自動車交通量(13)'!F45)</f>
        <v>16</v>
      </c>
      <c r="G45" s="99">
        <f>SUM('【方向別】自動車交通量(4)'!G45,'【方向別】自動車交通量(8)'!G45,'【方向別】自動車交通量(12)'!G45,'【方向別】自動車交通量(13)'!G45)</f>
        <v>0</v>
      </c>
      <c r="H45" s="99">
        <f t="shared" ref="H45:H50" si="14">SUM(D45:E45)</f>
        <v>107</v>
      </c>
      <c r="I45" s="99">
        <f t="shared" ref="I45:I50" si="15">SUM(F45:G45)</f>
        <v>16</v>
      </c>
      <c r="J45" s="99">
        <f t="shared" ref="J45:J50" si="16">SUM(H45:I45)</f>
        <v>123</v>
      </c>
      <c r="K45" s="98">
        <f t="shared" si="3"/>
        <v>13</v>
      </c>
      <c r="L45" s="97">
        <f t="shared" si="4"/>
        <v>1.6</v>
      </c>
    </row>
    <row r="46" spans="2:12" ht="14.45" customHeight="1">
      <c r="B46" s="96" t="s">
        <v>81</v>
      </c>
      <c r="C46" s="95"/>
      <c r="D46" s="94">
        <f>SUM('【方向別】自動車交通量(4)'!D46,'【方向別】自動車交通量(8)'!D46,'【方向別】自動車交通量(12)'!D46,'【方向別】自動車交通量(13)'!D46)</f>
        <v>93</v>
      </c>
      <c r="E46" s="93">
        <f>SUM('【方向別】自動車交通量(4)'!E46,'【方向別】自動車交通量(8)'!E46,'【方向別】自動車交通量(12)'!E46,'【方向別】自動車交通量(13)'!E46)</f>
        <v>23</v>
      </c>
      <c r="F46" s="93">
        <f>SUM('【方向別】自動車交通量(4)'!F46,'【方向別】自動車交通量(8)'!F46,'【方向別】自動車交通量(12)'!F46,'【方向別】自動車交通量(13)'!F46)</f>
        <v>2</v>
      </c>
      <c r="G46" s="93">
        <f>SUM('【方向別】自動車交通量(4)'!G46,'【方向別】自動車交通量(8)'!G46,'【方向別】自動車交通量(12)'!G46,'【方向別】自動車交通量(13)'!G46)</f>
        <v>0</v>
      </c>
      <c r="H46" s="93">
        <f t="shared" si="14"/>
        <v>116</v>
      </c>
      <c r="I46" s="93">
        <f t="shared" si="15"/>
        <v>2</v>
      </c>
      <c r="J46" s="93">
        <f t="shared" si="16"/>
        <v>118</v>
      </c>
      <c r="K46" s="92">
        <f t="shared" si="3"/>
        <v>1.7</v>
      </c>
      <c r="L46" s="91">
        <f t="shared" si="4"/>
        <v>1.6</v>
      </c>
    </row>
    <row r="47" spans="2:12" ht="14.45" customHeight="1">
      <c r="B47" s="96" t="s">
        <v>80</v>
      </c>
      <c r="C47" s="95"/>
      <c r="D47" s="94">
        <f>SUM('【方向別】自動車交通量(4)'!D47,'【方向別】自動車交通量(8)'!D47,'【方向別】自動車交通量(12)'!D47,'【方向別】自動車交通量(13)'!D47)</f>
        <v>91</v>
      </c>
      <c r="E47" s="93">
        <f>SUM('【方向別】自動車交通量(4)'!E47,'【方向別】自動車交通量(8)'!E47,'【方向別】自動車交通量(12)'!E47,'【方向別】自動車交通量(13)'!E47)</f>
        <v>17</v>
      </c>
      <c r="F47" s="93">
        <f>SUM('【方向別】自動車交通量(4)'!F47,'【方向別】自動車交通量(8)'!F47,'【方向別】自動車交通量(12)'!F47,'【方向別】自動車交通量(13)'!F47)</f>
        <v>7</v>
      </c>
      <c r="G47" s="93">
        <f>SUM('【方向別】自動車交通量(4)'!G47,'【方向別】自動車交通量(8)'!G47,'【方向別】自動車交通量(12)'!G47,'【方向別】自動車交通量(13)'!G47)</f>
        <v>0</v>
      </c>
      <c r="H47" s="93">
        <f t="shared" si="14"/>
        <v>108</v>
      </c>
      <c r="I47" s="93">
        <f t="shared" si="15"/>
        <v>7</v>
      </c>
      <c r="J47" s="93">
        <f t="shared" si="16"/>
        <v>115</v>
      </c>
      <c r="K47" s="92">
        <f t="shared" si="3"/>
        <v>6.1</v>
      </c>
      <c r="L47" s="91">
        <f t="shared" si="4"/>
        <v>1.5</v>
      </c>
    </row>
    <row r="48" spans="2:12" ht="14.45" customHeight="1">
      <c r="B48" s="96" t="s">
        <v>79</v>
      </c>
      <c r="C48" s="95"/>
      <c r="D48" s="94">
        <f>SUM('【方向別】自動車交通量(4)'!D48,'【方向別】自動車交通量(8)'!D48,'【方向別】自動車交通量(12)'!D48,'【方向別】自動車交通量(13)'!D48)</f>
        <v>89</v>
      </c>
      <c r="E48" s="93">
        <f>SUM('【方向別】自動車交通量(4)'!E48,'【方向別】自動車交通量(8)'!E48,'【方向別】自動車交通量(12)'!E48,'【方向別】自動車交通量(13)'!E48)</f>
        <v>23</v>
      </c>
      <c r="F48" s="93">
        <f>SUM('【方向別】自動車交通量(4)'!F48,'【方向別】自動車交通量(8)'!F48,'【方向別】自動車交通量(12)'!F48,'【方向別】自動車交通量(13)'!F48)</f>
        <v>13</v>
      </c>
      <c r="G48" s="93">
        <f>SUM('【方向別】自動車交通量(4)'!G48,'【方向別】自動車交通量(8)'!G48,'【方向別】自動車交通量(12)'!G48,'【方向別】自動車交通量(13)'!G48)</f>
        <v>1</v>
      </c>
      <c r="H48" s="93">
        <f t="shared" si="14"/>
        <v>112</v>
      </c>
      <c r="I48" s="93">
        <f t="shared" si="15"/>
        <v>14</v>
      </c>
      <c r="J48" s="93">
        <f t="shared" si="16"/>
        <v>126</v>
      </c>
      <c r="K48" s="92">
        <f t="shared" si="3"/>
        <v>11.1</v>
      </c>
      <c r="L48" s="91">
        <f t="shared" si="4"/>
        <v>1.7</v>
      </c>
    </row>
    <row r="49" spans="2:12" ht="14.45" customHeight="1">
      <c r="B49" s="96" t="s">
        <v>78</v>
      </c>
      <c r="C49" s="95"/>
      <c r="D49" s="94">
        <f>SUM('【方向別】自動車交通量(4)'!D49,'【方向別】自動車交通量(8)'!D49,'【方向別】自動車交通量(12)'!D49,'【方向別】自動車交通量(13)'!D49)</f>
        <v>104</v>
      </c>
      <c r="E49" s="93">
        <f>SUM('【方向別】自動車交通量(4)'!E49,'【方向別】自動車交通量(8)'!E49,'【方向別】自動車交通量(12)'!E49,'【方向別】自動車交通量(13)'!E49)</f>
        <v>19</v>
      </c>
      <c r="F49" s="93">
        <f>SUM('【方向別】自動車交通量(4)'!F49,'【方向別】自動車交通量(8)'!F49,'【方向別】自動車交通量(12)'!F49,'【方向別】自動車交通量(13)'!F49)</f>
        <v>8</v>
      </c>
      <c r="G49" s="93">
        <f>SUM('【方向別】自動車交通量(4)'!G49,'【方向別】自動車交通量(8)'!G49,'【方向別】自動車交通量(12)'!G49,'【方向別】自動車交通量(13)'!G49)</f>
        <v>1</v>
      </c>
      <c r="H49" s="93">
        <f t="shared" si="14"/>
        <v>123</v>
      </c>
      <c r="I49" s="93">
        <f t="shared" si="15"/>
        <v>9</v>
      </c>
      <c r="J49" s="93">
        <f t="shared" si="16"/>
        <v>132</v>
      </c>
      <c r="K49" s="92">
        <f t="shared" si="3"/>
        <v>6.8</v>
      </c>
      <c r="L49" s="91">
        <f t="shared" si="4"/>
        <v>1.8</v>
      </c>
    </row>
    <row r="50" spans="2:12" ht="14.45" customHeight="1">
      <c r="B50" s="90" t="s">
        <v>192</v>
      </c>
      <c r="C50" s="89"/>
      <c r="D50" s="88">
        <f>SUM('【方向別】自動車交通量(4)'!D50,'【方向別】自動車交通量(8)'!D50,'【方向別】自動車交通量(12)'!D50,'【方向別】自動車交通量(13)'!D50)</f>
        <v>93</v>
      </c>
      <c r="E50" s="87">
        <f>SUM('【方向別】自動車交通量(4)'!E50,'【方向別】自動車交通量(8)'!E50,'【方向別】自動車交通量(12)'!E50,'【方向別】自動車交通量(13)'!E50)</f>
        <v>12</v>
      </c>
      <c r="F50" s="87">
        <f>SUM('【方向別】自動車交通量(4)'!F50,'【方向別】自動車交通量(8)'!F50,'【方向別】自動車交通量(12)'!F50,'【方向別】自動車交通量(13)'!F50)</f>
        <v>9</v>
      </c>
      <c r="G50" s="87">
        <f>SUM('【方向別】自動車交通量(4)'!G50,'【方向別】自動車交通量(8)'!G50,'【方向別】自動車交通量(12)'!G50,'【方向別】自動車交通量(13)'!G50)</f>
        <v>1</v>
      </c>
      <c r="H50" s="87">
        <f t="shared" si="14"/>
        <v>105</v>
      </c>
      <c r="I50" s="87">
        <f t="shared" si="15"/>
        <v>10</v>
      </c>
      <c r="J50" s="87">
        <f t="shared" si="16"/>
        <v>115</v>
      </c>
      <c r="K50" s="86">
        <f t="shared" si="3"/>
        <v>8.6999999999999993</v>
      </c>
      <c r="L50" s="85">
        <f t="shared" si="4"/>
        <v>1.5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554</v>
      </c>
      <c r="E51" s="81">
        <f t="shared" si="17"/>
        <v>117</v>
      </c>
      <c r="F51" s="81">
        <f t="shared" si="17"/>
        <v>55</v>
      </c>
      <c r="G51" s="81">
        <f t="shared" si="17"/>
        <v>3</v>
      </c>
      <c r="H51" s="81">
        <f t="shared" si="17"/>
        <v>671</v>
      </c>
      <c r="I51" s="81">
        <f t="shared" si="17"/>
        <v>58</v>
      </c>
      <c r="J51" s="81">
        <f t="shared" si="17"/>
        <v>729</v>
      </c>
      <c r="K51" s="80">
        <f t="shared" si="3"/>
        <v>8</v>
      </c>
      <c r="L51" s="79">
        <f t="shared" si="4"/>
        <v>9.6999999999999993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4529</v>
      </c>
      <c r="E52" s="75">
        <f t="shared" si="18"/>
        <v>1657</v>
      </c>
      <c r="F52" s="75">
        <f t="shared" si="18"/>
        <v>1320</v>
      </c>
      <c r="G52" s="75">
        <f t="shared" si="18"/>
        <v>23</v>
      </c>
      <c r="H52" s="75">
        <f t="shared" si="18"/>
        <v>6186</v>
      </c>
      <c r="I52" s="75">
        <f t="shared" si="18"/>
        <v>1343</v>
      </c>
      <c r="J52" s="75">
        <f t="shared" si="18"/>
        <v>7529</v>
      </c>
      <c r="K52" s="74">
        <f t="shared" si="3"/>
        <v>17.8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1" sqref="M21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211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SUM('【断面別】自動車交通量(A断面流入)'!D16,'【断面別】自動車交通量(A断面流出)'!D16)</f>
        <v>194</v>
      </c>
      <c r="E16" s="99">
        <f>SUM('【断面別】自動車交通量(A断面流入)'!E16,'【断面別】自動車交通量(A断面流出)'!E16)</f>
        <v>55</v>
      </c>
      <c r="F16" s="99">
        <f>SUM('【断面別】自動車交通量(A断面流入)'!F16,'【断面別】自動車交通量(A断面流出)'!F16)</f>
        <v>31</v>
      </c>
      <c r="G16" s="99">
        <f>SUM('【断面別】自動車交通量(A断面流入)'!G16,'【断面別】自動車交通量(A断面流出)'!G16)</f>
        <v>2</v>
      </c>
      <c r="H16" s="99">
        <f t="shared" ref="H16:H21" si="0">SUM(D16:E16)</f>
        <v>249</v>
      </c>
      <c r="I16" s="99">
        <f t="shared" ref="I16:I21" si="1">SUM(F16:G16)</f>
        <v>33</v>
      </c>
      <c r="J16" s="99">
        <f t="shared" ref="J16:J21" si="2">SUM(H16:I16)</f>
        <v>282</v>
      </c>
      <c r="K16" s="98">
        <f t="shared" ref="K16:K52" si="3">IF(J16=0,0,ROUND(I16/J16*100,1))</f>
        <v>11.7</v>
      </c>
      <c r="L16" s="97">
        <f t="shared" ref="L16:L52" si="4">IF(J16=0,0,ROUND(J16/$J$52*100,1))</f>
        <v>1.6</v>
      </c>
    </row>
    <row r="17" spans="2:12" ht="14.45" customHeight="1">
      <c r="B17" s="96" t="s">
        <v>207</v>
      </c>
      <c r="C17" s="95"/>
      <c r="D17" s="94">
        <f>SUM('【断面別】自動車交通量(A断面流入)'!D17,'【断面別】自動車交通量(A断面流出)'!D17)</f>
        <v>177</v>
      </c>
      <c r="E17" s="93">
        <f>SUM('【断面別】自動車交通量(A断面流入)'!E17,'【断面別】自動車交通量(A断面流出)'!E17)</f>
        <v>57</v>
      </c>
      <c r="F17" s="93">
        <f>SUM('【断面別】自動車交通量(A断面流入)'!F17,'【断面別】自動車交通量(A断面流出)'!F17)</f>
        <v>31</v>
      </c>
      <c r="G17" s="93">
        <f>SUM('【断面別】自動車交通量(A断面流入)'!G17,'【断面別】自動車交通量(A断面流出)'!G17)</f>
        <v>0</v>
      </c>
      <c r="H17" s="93">
        <f t="shared" si="0"/>
        <v>234</v>
      </c>
      <c r="I17" s="93">
        <f t="shared" si="1"/>
        <v>31</v>
      </c>
      <c r="J17" s="93">
        <f t="shared" si="2"/>
        <v>265</v>
      </c>
      <c r="K17" s="92">
        <f t="shared" si="3"/>
        <v>11.7</v>
      </c>
      <c r="L17" s="91">
        <f t="shared" si="4"/>
        <v>1.5</v>
      </c>
    </row>
    <row r="18" spans="2:12" ht="14.45" customHeight="1">
      <c r="B18" s="96" t="s">
        <v>206</v>
      </c>
      <c r="C18" s="95"/>
      <c r="D18" s="94">
        <f>SUM('【断面別】自動車交通量(A断面流入)'!D18,'【断面別】自動車交通量(A断面流出)'!D18)</f>
        <v>177</v>
      </c>
      <c r="E18" s="93">
        <f>SUM('【断面別】自動車交通量(A断面流入)'!E18,'【断面別】自動車交通量(A断面流出)'!E18)</f>
        <v>48</v>
      </c>
      <c r="F18" s="93">
        <f>SUM('【断面別】自動車交通量(A断面流入)'!F18,'【断面別】自動車交通量(A断面流出)'!F18)</f>
        <v>36</v>
      </c>
      <c r="G18" s="93">
        <f>SUM('【断面別】自動車交通量(A断面流入)'!G18,'【断面別】自動車交通量(A断面流出)'!G18)</f>
        <v>0</v>
      </c>
      <c r="H18" s="93">
        <f t="shared" si="0"/>
        <v>225</v>
      </c>
      <c r="I18" s="93">
        <f t="shared" si="1"/>
        <v>36</v>
      </c>
      <c r="J18" s="93">
        <f t="shared" si="2"/>
        <v>261</v>
      </c>
      <c r="K18" s="92">
        <f t="shared" si="3"/>
        <v>13.8</v>
      </c>
      <c r="L18" s="91">
        <f t="shared" si="4"/>
        <v>1.5</v>
      </c>
    </row>
    <row r="19" spans="2:12" ht="14.45" customHeight="1">
      <c r="B19" s="96" t="s">
        <v>205</v>
      </c>
      <c r="C19" s="95"/>
      <c r="D19" s="94">
        <f>SUM('【断面別】自動車交通量(A断面流入)'!D19,'【断面別】自動車交通量(A断面流出)'!D19)</f>
        <v>171</v>
      </c>
      <c r="E19" s="93">
        <f>SUM('【断面別】自動車交通量(A断面流入)'!E19,'【断面別】自動車交通量(A断面流出)'!E19)</f>
        <v>48</v>
      </c>
      <c r="F19" s="93">
        <f>SUM('【断面別】自動車交通量(A断面流入)'!F19,'【断面別】自動車交通量(A断面流出)'!F19)</f>
        <v>27</v>
      </c>
      <c r="G19" s="93">
        <f>SUM('【断面別】自動車交通量(A断面流入)'!G19,'【断面別】自動車交通量(A断面流出)'!G19)</f>
        <v>0</v>
      </c>
      <c r="H19" s="93">
        <f t="shared" si="0"/>
        <v>219</v>
      </c>
      <c r="I19" s="93">
        <f t="shared" si="1"/>
        <v>27</v>
      </c>
      <c r="J19" s="93">
        <f t="shared" si="2"/>
        <v>246</v>
      </c>
      <c r="K19" s="92">
        <f t="shared" si="3"/>
        <v>11</v>
      </c>
      <c r="L19" s="91">
        <f t="shared" si="4"/>
        <v>1.4</v>
      </c>
    </row>
    <row r="20" spans="2:12" ht="14.45" customHeight="1">
      <c r="B20" s="96" t="s">
        <v>204</v>
      </c>
      <c r="C20" s="95"/>
      <c r="D20" s="94">
        <f>SUM('【断面別】自動車交通量(A断面流入)'!D20,'【断面別】自動車交通量(A断面流出)'!D20)</f>
        <v>198</v>
      </c>
      <c r="E20" s="93">
        <f>SUM('【断面別】自動車交通量(A断面流入)'!E20,'【断面別】自動車交通量(A断面流出)'!E20)</f>
        <v>46</v>
      </c>
      <c r="F20" s="93">
        <f>SUM('【断面別】自動車交通量(A断面流入)'!F20,'【断面別】自動車交通量(A断面流出)'!F20)</f>
        <v>25</v>
      </c>
      <c r="G20" s="93">
        <f>SUM('【断面別】自動車交通量(A断面流入)'!G20,'【断面別】自動車交通量(A断面流出)'!G20)</f>
        <v>2</v>
      </c>
      <c r="H20" s="93">
        <f t="shared" si="0"/>
        <v>244</v>
      </c>
      <c r="I20" s="93">
        <f t="shared" si="1"/>
        <v>27</v>
      </c>
      <c r="J20" s="93">
        <f t="shared" si="2"/>
        <v>271</v>
      </c>
      <c r="K20" s="92">
        <f t="shared" si="3"/>
        <v>10</v>
      </c>
      <c r="L20" s="91">
        <f t="shared" si="4"/>
        <v>1.5</v>
      </c>
    </row>
    <row r="21" spans="2:12" ht="14.45" customHeight="1">
      <c r="B21" s="90" t="s">
        <v>203</v>
      </c>
      <c r="C21" s="89"/>
      <c r="D21" s="88">
        <f>SUM('【断面別】自動車交通量(A断面流入)'!D21,'【断面別】自動車交通量(A断面流出)'!D21)</f>
        <v>181</v>
      </c>
      <c r="E21" s="87">
        <f>SUM('【断面別】自動車交通量(A断面流入)'!E21,'【断面別】自動車交通量(A断面流出)'!E21)</f>
        <v>54</v>
      </c>
      <c r="F21" s="87">
        <f>SUM('【断面別】自動車交通量(A断面流入)'!F21,'【断面別】自動車交通量(A断面流出)'!F21)</f>
        <v>23</v>
      </c>
      <c r="G21" s="87">
        <f>SUM('【断面別】自動車交通量(A断面流入)'!G21,'【断面別】自動車交通量(A断面流出)'!G21)</f>
        <v>2</v>
      </c>
      <c r="H21" s="87">
        <f t="shared" si="0"/>
        <v>235</v>
      </c>
      <c r="I21" s="87">
        <f t="shared" si="1"/>
        <v>25</v>
      </c>
      <c r="J21" s="87">
        <f t="shared" si="2"/>
        <v>260</v>
      </c>
      <c r="K21" s="86">
        <f t="shared" si="3"/>
        <v>9.6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1098</v>
      </c>
      <c r="E22" s="81">
        <f t="shared" si="5"/>
        <v>308</v>
      </c>
      <c r="F22" s="81">
        <f t="shared" si="5"/>
        <v>173</v>
      </c>
      <c r="G22" s="81">
        <f t="shared" si="5"/>
        <v>6</v>
      </c>
      <c r="H22" s="81">
        <f t="shared" si="5"/>
        <v>1406</v>
      </c>
      <c r="I22" s="81">
        <f t="shared" si="5"/>
        <v>179</v>
      </c>
      <c r="J22" s="81">
        <f t="shared" si="5"/>
        <v>1585</v>
      </c>
      <c r="K22" s="80">
        <f t="shared" si="3"/>
        <v>11.3</v>
      </c>
      <c r="L22" s="79">
        <f t="shared" si="4"/>
        <v>9</v>
      </c>
    </row>
    <row r="23" spans="2:12" ht="14.45" customHeight="1" thickTop="1">
      <c r="B23" s="102" t="s">
        <v>104</v>
      </c>
      <c r="C23" s="101"/>
      <c r="D23" s="100">
        <f>SUM('【断面別】自動車交通量(A断面流入)'!D23,'【断面別】自動車交通量(A断面流出)'!D23)</f>
        <v>182</v>
      </c>
      <c r="E23" s="99">
        <f>SUM('【断面別】自動車交通量(A断面流入)'!E23,'【断面別】自動車交通量(A断面流出)'!E23)</f>
        <v>65</v>
      </c>
      <c r="F23" s="99">
        <f>SUM('【断面別】自動車交通量(A断面流入)'!F23,'【断面別】自動車交通量(A断面流出)'!F23)</f>
        <v>24</v>
      </c>
      <c r="G23" s="99">
        <f>SUM('【断面別】自動車交通量(A断面流入)'!G23,'【断面別】自動車交通量(A断面流出)'!G23)</f>
        <v>0</v>
      </c>
      <c r="H23" s="99">
        <f t="shared" ref="H23:H28" si="6">SUM(D23:E23)</f>
        <v>247</v>
      </c>
      <c r="I23" s="99">
        <f t="shared" ref="I23:I28" si="7">SUM(F23:G23)</f>
        <v>24</v>
      </c>
      <c r="J23" s="99">
        <f t="shared" ref="J23:J28" si="8">SUM(H23:I23)</f>
        <v>271</v>
      </c>
      <c r="K23" s="98">
        <f t="shared" si="3"/>
        <v>8.9</v>
      </c>
      <c r="L23" s="97">
        <f t="shared" si="4"/>
        <v>1.5</v>
      </c>
    </row>
    <row r="24" spans="2:12" ht="14.45" customHeight="1">
      <c r="B24" s="96" t="s">
        <v>103</v>
      </c>
      <c r="C24" s="95"/>
      <c r="D24" s="94">
        <f>SUM('【断面別】自動車交通量(A断面流入)'!D24,'【断面別】自動車交通量(A断面流出)'!D24)</f>
        <v>161</v>
      </c>
      <c r="E24" s="93">
        <f>SUM('【断面別】自動車交通量(A断面流入)'!E24,'【断面別】自動車交通量(A断面流出)'!E24)</f>
        <v>69</v>
      </c>
      <c r="F24" s="93">
        <f>SUM('【断面別】自動車交通量(A断面流入)'!F24,'【断面別】自動車交通量(A断面流出)'!F24)</f>
        <v>28</v>
      </c>
      <c r="G24" s="93">
        <f>SUM('【断面別】自動車交通量(A断面流入)'!G24,'【断面別】自動車交通量(A断面流出)'!G24)</f>
        <v>2</v>
      </c>
      <c r="H24" s="93">
        <f t="shared" si="6"/>
        <v>230</v>
      </c>
      <c r="I24" s="93">
        <f t="shared" si="7"/>
        <v>30</v>
      </c>
      <c r="J24" s="93">
        <f t="shared" si="8"/>
        <v>260</v>
      </c>
      <c r="K24" s="92">
        <f t="shared" si="3"/>
        <v>11.5</v>
      </c>
      <c r="L24" s="91">
        <f t="shared" si="4"/>
        <v>1.5</v>
      </c>
    </row>
    <row r="25" spans="2:12" ht="14.45" customHeight="1">
      <c r="B25" s="96" t="s">
        <v>102</v>
      </c>
      <c r="C25" s="95"/>
      <c r="D25" s="94">
        <f>SUM('【断面別】自動車交通量(A断面流入)'!D25,'【断面別】自動車交通量(A断面流出)'!D25)</f>
        <v>160</v>
      </c>
      <c r="E25" s="93">
        <f>SUM('【断面別】自動車交通量(A断面流入)'!E25,'【断面別】自動車交通量(A断面流出)'!E25)</f>
        <v>68</v>
      </c>
      <c r="F25" s="93">
        <f>SUM('【断面別】自動車交通量(A断面流入)'!F25,'【断面別】自動車交通量(A断面流出)'!F25)</f>
        <v>32</v>
      </c>
      <c r="G25" s="93">
        <f>SUM('【断面別】自動車交通量(A断面流入)'!G25,'【断面別】自動車交通量(A断面流出)'!G25)</f>
        <v>0</v>
      </c>
      <c r="H25" s="93">
        <f t="shared" si="6"/>
        <v>228</v>
      </c>
      <c r="I25" s="93">
        <f t="shared" si="7"/>
        <v>32</v>
      </c>
      <c r="J25" s="93">
        <f t="shared" si="8"/>
        <v>260</v>
      </c>
      <c r="K25" s="92">
        <f t="shared" si="3"/>
        <v>12.3</v>
      </c>
      <c r="L25" s="91">
        <f t="shared" si="4"/>
        <v>1.5</v>
      </c>
    </row>
    <row r="26" spans="2:12" ht="14.45" customHeight="1">
      <c r="B26" s="96" t="s">
        <v>101</v>
      </c>
      <c r="C26" s="95"/>
      <c r="D26" s="94">
        <f>SUM('【断面別】自動車交通量(A断面流入)'!D26,'【断面別】自動車交通量(A断面流出)'!D26)</f>
        <v>146</v>
      </c>
      <c r="E26" s="93">
        <f>SUM('【断面別】自動車交通量(A断面流入)'!E26,'【断面別】自動車交通量(A断面流出)'!E26)</f>
        <v>62</v>
      </c>
      <c r="F26" s="93">
        <f>SUM('【断面別】自動車交通量(A断面流入)'!F26,'【断面別】自動車交通量(A断面流出)'!F26)</f>
        <v>28</v>
      </c>
      <c r="G26" s="93">
        <f>SUM('【断面別】自動車交通量(A断面流入)'!G26,'【断面別】自動車交通量(A断面流出)'!G26)</f>
        <v>0</v>
      </c>
      <c r="H26" s="93">
        <f t="shared" si="6"/>
        <v>208</v>
      </c>
      <c r="I26" s="93">
        <f t="shared" si="7"/>
        <v>28</v>
      </c>
      <c r="J26" s="93">
        <f t="shared" si="8"/>
        <v>236</v>
      </c>
      <c r="K26" s="92">
        <f t="shared" si="3"/>
        <v>11.9</v>
      </c>
      <c r="L26" s="91">
        <f t="shared" si="4"/>
        <v>1.3</v>
      </c>
    </row>
    <row r="27" spans="2:12" ht="14.45" customHeight="1">
      <c r="B27" s="96" t="s">
        <v>100</v>
      </c>
      <c r="C27" s="95"/>
      <c r="D27" s="94">
        <f>SUM('【断面別】自動車交通量(A断面流入)'!D27,'【断面別】自動車交通量(A断面流出)'!D27)</f>
        <v>149</v>
      </c>
      <c r="E27" s="93">
        <f>SUM('【断面別】自動車交通量(A断面流入)'!E27,'【断面別】自動車交通量(A断面流出)'!E27)</f>
        <v>79</v>
      </c>
      <c r="F27" s="93">
        <f>SUM('【断面別】自動車交通量(A断面流入)'!F27,'【断面別】自動車交通量(A断面流出)'!F27)</f>
        <v>39</v>
      </c>
      <c r="G27" s="93">
        <f>SUM('【断面別】自動車交通量(A断面流入)'!G27,'【断面別】自動車交通量(A断面流出)'!G27)</f>
        <v>1</v>
      </c>
      <c r="H27" s="93">
        <f t="shared" si="6"/>
        <v>228</v>
      </c>
      <c r="I27" s="93">
        <f t="shared" si="7"/>
        <v>40</v>
      </c>
      <c r="J27" s="93">
        <f t="shared" si="8"/>
        <v>268</v>
      </c>
      <c r="K27" s="92">
        <f t="shared" si="3"/>
        <v>14.9</v>
      </c>
      <c r="L27" s="91">
        <f t="shared" si="4"/>
        <v>1.5</v>
      </c>
    </row>
    <row r="28" spans="2:12" ht="14.45" customHeight="1">
      <c r="B28" s="90" t="s">
        <v>202</v>
      </c>
      <c r="C28" s="89"/>
      <c r="D28" s="88">
        <f>SUM('【断面別】自動車交通量(A断面流入)'!D28,'【断面別】自動車交通量(A断面流出)'!D28)</f>
        <v>124</v>
      </c>
      <c r="E28" s="87">
        <f>SUM('【断面別】自動車交通量(A断面流入)'!E28,'【断面別】自動車交通量(A断面流出)'!E28)</f>
        <v>50</v>
      </c>
      <c r="F28" s="87">
        <f>SUM('【断面別】自動車交通量(A断面流入)'!F28,'【断面別】自動車交通量(A断面流出)'!F28)</f>
        <v>42</v>
      </c>
      <c r="G28" s="87">
        <f>SUM('【断面別】自動車交通量(A断面流入)'!G28,'【断面別】自動車交通量(A断面流出)'!G28)</f>
        <v>2</v>
      </c>
      <c r="H28" s="87">
        <f t="shared" si="6"/>
        <v>174</v>
      </c>
      <c r="I28" s="87">
        <f t="shared" si="7"/>
        <v>44</v>
      </c>
      <c r="J28" s="87">
        <f t="shared" si="8"/>
        <v>218</v>
      </c>
      <c r="K28" s="86">
        <f t="shared" si="3"/>
        <v>20.2</v>
      </c>
      <c r="L28" s="85">
        <f t="shared" si="4"/>
        <v>1.2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922</v>
      </c>
      <c r="E29" s="81">
        <f t="shared" si="9"/>
        <v>393</v>
      </c>
      <c r="F29" s="81">
        <f t="shared" si="9"/>
        <v>193</v>
      </c>
      <c r="G29" s="81">
        <f t="shared" si="9"/>
        <v>5</v>
      </c>
      <c r="H29" s="81">
        <f t="shared" si="9"/>
        <v>1315</v>
      </c>
      <c r="I29" s="81">
        <f t="shared" si="9"/>
        <v>198</v>
      </c>
      <c r="J29" s="81">
        <f t="shared" si="9"/>
        <v>1513</v>
      </c>
      <c r="K29" s="80">
        <f t="shared" si="3"/>
        <v>13.1</v>
      </c>
      <c r="L29" s="79">
        <f t="shared" si="4"/>
        <v>8.6</v>
      </c>
    </row>
    <row r="30" spans="2:12" ht="14.45" customHeight="1" thickTop="1">
      <c r="B30" s="110" t="s">
        <v>201</v>
      </c>
      <c r="C30" s="109"/>
      <c r="D30" s="76">
        <f>SUM('【断面別】自動車交通量(A断面流入)'!D30,'【断面別】自動車交通量(A断面流出)'!D30)</f>
        <v>863</v>
      </c>
      <c r="E30" s="75">
        <f>SUM('【断面別】自動車交通量(A断面流入)'!E30,'【断面別】自動車交通量(A断面流出)'!E30)</f>
        <v>267</v>
      </c>
      <c r="F30" s="75">
        <f>SUM('【断面別】自動車交通量(A断面流入)'!F30,'【断面別】自動車交通量(A断面流出)'!F30)</f>
        <v>312</v>
      </c>
      <c r="G30" s="75">
        <f>SUM('【断面別】自動車交通量(A断面流入)'!G30,'【断面別】自動車交通量(A断面流出)'!G30)</f>
        <v>2</v>
      </c>
      <c r="H30" s="75">
        <f t="shared" ref="H30:H43" si="10">SUM(D30:E30)</f>
        <v>1130</v>
      </c>
      <c r="I30" s="75">
        <f t="shared" ref="I30:I43" si="11">SUM(F30:G30)</f>
        <v>314</v>
      </c>
      <c r="J30" s="75">
        <f t="shared" ref="J30:J43" si="12">SUM(H30:I30)</f>
        <v>1444</v>
      </c>
      <c r="K30" s="74">
        <f t="shared" si="3"/>
        <v>21.7</v>
      </c>
      <c r="L30" s="73">
        <f t="shared" si="4"/>
        <v>8.1999999999999993</v>
      </c>
    </row>
    <row r="31" spans="2:12" ht="14.45" customHeight="1">
      <c r="B31" s="108" t="s">
        <v>200</v>
      </c>
      <c r="C31" s="107"/>
      <c r="D31" s="106">
        <f>SUM('【断面別】自動車交通量(A断面流入)'!D31,'【断面別】自動車交通量(A断面流出)'!D31)</f>
        <v>854</v>
      </c>
      <c r="E31" s="105">
        <f>SUM('【断面別】自動車交通量(A断面流入)'!E31,'【断面別】自動車交通量(A断面流出)'!E31)</f>
        <v>310</v>
      </c>
      <c r="F31" s="105">
        <f>SUM('【断面別】自動車交通量(A断面流入)'!F31,'【断面別】自動車交通量(A断面流出)'!F31)</f>
        <v>319</v>
      </c>
      <c r="G31" s="105">
        <f>SUM('【断面別】自動車交通量(A断面流入)'!G31,'【断面別】自動車交通量(A断面流出)'!G31)</f>
        <v>1</v>
      </c>
      <c r="H31" s="105">
        <f t="shared" si="10"/>
        <v>1164</v>
      </c>
      <c r="I31" s="105">
        <f t="shared" si="11"/>
        <v>320</v>
      </c>
      <c r="J31" s="105">
        <f t="shared" si="12"/>
        <v>1484</v>
      </c>
      <c r="K31" s="104">
        <f t="shared" si="3"/>
        <v>21.6</v>
      </c>
      <c r="L31" s="103">
        <f t="shared" si="4"/>
        <v>8.4</v>
      </c>
    </row>
    <row r="32" spans="2:12" ht="14.45" customHeight="1">
      <c r="B32" s="108" t="s">
        <v>199</v>
      </c>
      <c r="C32" s="107"/>
      <c r="D32" s="106">
        <f>SUM('【断面別】自動車交通量(A断面流入)'!D32,'【断面別】自動車交通量(A断面流出)'!D32)</f>
        <v>796</v>
      </c>
      <c r="E32" s="105">
        <f>SUM('【断面別】自動車交通量(A断面流入)'!E32,'【断面別】自動車交通量(A断面流出)'!E32)</f>
        <v>312</v>
      </c>
      <c r="F32" s="105">
        <f>SUM('【断面別】自動車交通量(A断面流入)'!F32,'【断面別】自動車交通量(A断面流出)'!F32)</f>
        <v>295</v>
      </c>
      <c r="G32" s="105">
        <f>SUM('【断面別】自動車交通量(A断面流入)'!G32,'【断面別】自動車交通量(A断面流出)'!G32)</f>
        <v>4</v>
      </c>
      <c r="H32" s="105">
        <f t="shared" si="10"/>
        <v>1108</v>
      </c>
      <c r="I32" s="105">
        <f t="shared" si="11"/>
        <v>299</v>
      </c>
      <c r="J32" s="105">
        <f t="shared" si="12"/>
        <v>1407</v>
      </c>
      <c r="K32" s="104">
        <f t="shared" si="3"/>
        <v>21.3</v>
      </c>
      <c r="L32" s="103">
        <f t="shared" si="4"/>
        <v>8</v>
      </c>
    </row>
    <row r="33" spans="2:12" ht="14.45" customHeight="1">
      <c r="B33" s="108" t="s">
        <v>198</v>
      </c>
      <c r="C33" s="107"/>
      <c r="D33" s="106">
        <f>SUM('【断面別】自動車交通量(A断面流入)'!D33,'【断面別】自動車交通量(A断面流出)'!D33)</f>
        <v>937</v>
      </c>
      <c r="E33" s="105">
        <f>SUM('【断面別】自動車交通量(A断面流入)'!E33,'【断面別】自動車交通量(A断面流出)'!E33)</f>
        <v>281</v>
      </c>
      <c r="F33" s="105">
        <f>SUM('【断面別】自動車交通量(A断面流入)'!F33,'【断面別】自動車交通量(A断面流出)'!F33)</f>
        <v>279</v>
      </c>
      <c r="G33" s="105">
        <f>SUM('【断面別】自動車交通量(A断面流入)'!G33,'【断面別】自動車交通量(A断面流出)'!G33)</f>
        <v>1</v>
      </c>
      <c r="H33" s="105">
        <f t="shared" si="10"/>
        <v>1218</v>
      </c>
      <c r="I33" s="105">
        <f t="shared" si="11"/>
        <v>280</v>
      </c>
      <c r="J33" s="105">
        <f t="shared" si="12"/>
        <v>1498</v>
      </c>
      <c r="K33" s="104">
        <f t="shared" si="3"/>
        <v>18.7</v>
      </c>
      <c r="L33" s="103">
        <f t="shared" si="4"/>
        <v>8.5</v>
      </c>
    </row>
    <row r="34" spans="2:12" ht="14.45" customHeight="1">
      <c r="B34" s="108" t="s">
        <v>197</v>
      </c>
      <c r="C34" s="107"/>
      <c r="D34" s="106">
        <f>SUM('【断面別】自動車交通量(A断面流入)'!D34,'【断面別】自動車交通量(A断面流出)'!D34)</f>
        <v>793</v>
      </c>
      <c r="E34" s="105">
        <f>SUM('【断面別】自動車交通量(A断面流入)'!E34,'【断面別】自動車交通量(A断面流出)'!E34)</f>
        <v>309</v>
      </c>
      <c r="F34" s="105">
        <f>SUM('【断面別】自動車交通量(A断面流入)'!F34,'【断面別】自動車交通量(A断面流出)'!F34)</f>
        <v>275</v>
      </c>
      <c r="G34" s="105">
        <f>SUM('【断面別】自動車交通量(A断面流入)'!G34,'【断面別】自動車交通量(A断面流出)'!G34)</f>
        <v>8</v>
      </c>
      <c r="H34" s="105">
        <f t="shared" si="10"/>
        <v>1102</v>
      </c>
      <c r="I34" s="105">
        <f t="shared" si="11"/>
        <v>283</v>
      </c>
      <c r="J34" s="105">
        <f t="shared" si="12"/>
        <v>1385</v>
      </c>
      <c r="K34" s="104">
        <f t="shared" si="3"/>
        <v>20.399999999999999</v>
      </c>
      <c r="L34" s="103">
        <f t="shared" si="4"/>
        <v>7.9</v>
      </c>
    </row>
    <row r="35" spans="2:12" ht="14.45" customHeight="1">
      <c r="B35" s="108" t="s">
        <v>196</v>
      </c>
      <c r="C35" s="107"/>
      <c r="D35" s="106">
        <f>SUM('【断面別】自動車交通量(A断面流入)'!D35,'【断面別】自動車交通量(A断面流出)'!D35)</f>
        <v>848</v>
      </c>
      <c r="E35" s="105">
        <f>SUM('【断面別】自動車交通量(A断面流入)'!E35,'【断面別】自動車交通量(A断面流出)'!E35)</f>
        <v>343</v>
      </c>
      <c r="F35" s="105">
        <f>SUM('【断面別】自動車交通量(A断面流入)'!F35,'【断面別】自動車交通量(A断面流出)'!F35)</f>
        <v>259</v>
      </c>
      <c r="G35" s="105">
        <f>SUM('【断面別】自動車交通量(A断面流入)'!G35,'【断面別】自動車交通量(A断面流出)'!G35)</f>
        <v>3</v>
      </c>
      <c r="H35" s="105">
        <f t="shared" si="10"/>
        <v>1191</v>
      </c>
      <c r="I35" s="105">
        <f t="shared" si="11"/>
        <v>262</v>
      </c>
      <c r="J35" s="105">
        <f t="shared" si="12"/>
        <v>1453</v>
      </c>
      <c r="K35" s="104">
        <f t="shared" si="3"/>
        <v>18</v>
      </c>
      <c r="L35" s="103">
        <f t="shared" si="4"/>
        <v>8.1999999999999993</v>
      </c>
    </row>
    <row r="36" spans="2:12" ht="14.45" customHeight="1">
      <c r="B36" s="108" t="s">
        <v>195</v>
      </c>
      <c r="C36" s="107"/>
      <c r="D36" s="106">
        <f>SUM('【断面別】自動車交通量(A断面流入)'!D36,'【断面別】自動車交通量(A断面流出)'!D36)</f>
        <v>944</v>
      </c>
      <c r="E36" s="105">
        <f>SUM('【断面別】自動車交通量(A断面流入)'!E36,'【断面別】自動車交通量(A断面流出)'!E36)</f>
        <v>326</v>
      </c>
      <c r="F36" s="105">
        <f>SUM('【断面別】自動車交通量(A断面流入)'!F36,'【断面別】自動車交通量(A断面流出)'!F36)</f>
        <v>241</v>
      </c>
      <c r="G36" s="105">
        <f>SUM('【断面別】自動車交通量(A断面流入)'!G36,'【断面別】自動車交通量(A断面流出)'!G36)</f>
        <v>5</v>
      </c>
      <c r="H36" s="105">
        <f t="shared" si="10"/>
        <v>1270</v>
      </c>
      <c r="I36" s="105">
        <f t="shared" si="11"/>
        <v>246</v>
      </c>
      <c r="J36" s="105">
        <f t="shared" si="12"/>
        <v>1516</v>
      </c>
      <c r="K36" s="104">
        <f t="shared" si="3"/>
        <v>16.2</v>
      </c>
      <c r="L36" s="103">
        <f t="shared" si="4"/>
        <v>8.6</v>
      </c>
    </row>
    <row r="37" spans="2:12" ht="14.45" customHeight="1">
      <c r="B37" s="108" t="s">
        <v>194</v>
      </c>
      <c r="C37" s="107"/>
      <c r="D37" s="106">
        <f>SUM('【断面別】自動車交通量(A断面流入)'!D37,'【断面別】自動車交通量(A断面流出)'!D37)</f>
        <v>940</v>
      </c>
      <c r="E37" s="105">
        <f>SUM('【断面別】自動車交通量(A断面流入)'!E37,'【断面別】自動車交通量(A断面流出)'!E37)</f>
        <v>347</v>
      </c>
      <c r="F37" s="105">
        <f>SUM('【断面別】自動車交通量(A断面流入)'!F37,'【断面別】自動車交通量(A断面流出)'!F37)</f>
        <v>185</v>
      </c>
      <c r="G37" s="105">
        <f>SUM('【断面別】自動車交通量(A断面流入)'!G37,'【断面別】自動車交通量(A断面流出)'!G37)</f>
        <v>3</v>
      </c>
      <c r="H37" s="105">
        <f t="shared" si="10"/>
        <v>1287</v>
      </c>
      <c r="I37" s="105">
        <f t="shared" si="11"/>
        <v>188</v>
      </c>
      <c r="J37" s="105">
        <f t="shared" si="12"/>
        <v>1475</v>
      </c>
      <c r="K37" s="104">
        <f t="shared" si="3"/>
        <v>12.7</v>
      </c>
      <c r="L37" s="103">
        <f t="shared" si="4"/>
        <v>8.4</v>
      </c>
    </row>
    <row r="38" spans="2:12" ht="14.45" customHeight="1">
      <c r="B38" s="102" t="s">
        <v>89</v>
      </c>
      <c r="C38" s="101"/>
      <c r="D38" s="100">
        <f>SUM('【断面別】自動車交通量(A断面流入)'!D38,'【断面別】自動車交通量(A断面流出)'!D38)</f>
        <v>123</v>
      </c>
      <c r="E38" s="99">
        <f>SUM('【断面別】自動車交通量(A断面流入)'!E38,'【断面別】自動車交通量(A断面流出)'!E38)</f>
        <v>73</v>
      </c>
      <c r="F38" s="99">
        <f>SUM('【断面別】自動車交通量(A断面流入)'!F38,'【断面別】自動車交通量(A断面流出)'!F38)</f>
        <v>27</v>
      </c>
      <c r="G38" s="99">
        <f>SUM('【断面別】自動車交通量(A断面流入)'!G38,'【断面別】自動車交通量(A断面流出)'!G38)</f>
        <v>0</v>
      </c>
      <c r="H38" s="99">
        <f t="shared" si="10"/>
        <v>196</v>
      </c>
      <c r="I38" s="99">
        <f t="shared" si="11"/>
        <v>27</v>
      </c>
      <c r="J38" s="99">
        <f t="shared" si="12"/>
        <v>223</v>
      </c>
      <c r="K38" s="98">
        <f t="shared" si="3"/>
        <v>12.1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SUM('【断面別】自動車交通量(A断面流入)'!D39,'【断面別】自動車交通量(A断面流出)'!D39)</f>
        <v>120</v>
      </c>
      <c r="E39" s="93">
        <f>SUM('【断面別】自動車交通量(A断面流入)'!E39,'【断面別】自動車交通量(A断面流出)'!E39)</f>
        <v>46</v>
      </c>
      <c r="F39" s="93">
        <f>SUM('【断面別】自動車交通量(A断面流入)'!F39,'【断面別】自動車交通量(A断面流出)'!F39)</f>
        <v>19</v>
      </c>
      <c r="G39" s="93">
        <f>SUM('【断面別】自動車交通量(A断面流入)'!G39,'【断面別】自動車交通量(A断面流出)'!G39)</f>
        <v>1</v>
      </c>
      <c r="H39" s="93">
        <f t="shared" si="10"/>
        <v>166</v>
      </c>
      <c r="I39" s="93">
        <f t="shared" si="11"/>
        <v>20</v>
      </c>
      <c r="J39" s="93">
        <f t="shared" si="12"/>
        <v>186</v>
      </c>
      <c r="K39" s="92">
        <f t="shared" si="3"/>
        <v>10.8</v>
      </c>
      <c r="L39" s="91">
        <f t="shared" si="4"/>
        <v>1.1000000000000001</v>
      </c>
    </row>
    <row r="40" spans="2:12" ht="14.45" customHeight="1">
      <c r="B40" s="96" t="s">
        <v>87</v>
      </c>
      <c r="C40" s="95"/>
      <c r="D40" s="94">
        <f>SUM('【断面別】自動車交通量(A断面流入)'!D40,'【断面別】自動車交通量(A断面流出)'!D40)</f>
        <v>174</v>
      </c>
      <c r="E40" s="93">
        <f>SUM('【断面別】自動車交通量(A断面流入)'!E40,'【断面別】自動車交通量(A断面流出)'!E40)</f>
        <v>76</v>
      </c>
      <c r="F40" s="93">
        <f>SUM('【断面別】自動車交通量(A断面流入)'!F40,'【断面別】自動車交通量(A断面流出)'!F40)</f>
        <v>16</v>
      </c>
      <c r="G40" s="93">
        <f>SUM('【断面別】自動車交通量(A断面流入)'!G40,'【断面別】自動車交通量(A断面流出)'!G40)</f>
        <v>0</v>
      </c>
      <c r="H40" s="93">
        <f t="shared" si="10"/>
        <v>250</v>
      </c>
      <c r="I40" s="93">
        <f t="shared" si="11"/>
        <v>16</v>
      </c>
      <c r="J40" s="93">
        <f t="shared" si="12"/>
        <v>266</v>
      </c>
      <c r="K40" s="92">
        <f t="shared" si="3"/>
        <v>6</v>
      </c>
      <c r="L40" s="91">
        <f t="shared" si="4"/>
        <v>1.5</v>
      </c>
    </row>
    <row r="41" spans="2:12" ht="14.45" customHeight="1">
      <c r="B41" s="96" t="s">
        <v>86</v>
      </c>
      <c r="C41" s="95"/>
      <c r="D41" s="94">
        <f>SUM('【断面別】自動車交通量(A断面流入)'!D41,'【断面別】自動車交通量(A断面流出)'!D41)</f>
        <v>163</v>
      </c>
      <c r="E41" s="93">
        <f>SUM('【断面別】自動車交通量(A断面流入)'!E41,'【断面別】自動車交通量(A断面流出)'!E41)</f>
        <v>55</v>
      </c>
      <c r="F41" s="93">
        <f>SUM('【断面別】自動車交通量(A断面流入)'!F41,'【断面別】自動車交通量(A断面流出)'!F41)</f>
        <v>22</v>
      </c>
      <c r="G41" s="93">
        <f>SUM('【断面別】自動車交通量(A断面流入)'!G41,'【断面別】自動車交通量(A断面流出)'!G41)</f>
        <v>1</v>
      </c>
      <c r="H41" s="93">
        <f t="shared" si="10"/>
        <v>218</v>
      </c>
      <c r="I41" s="93">
        <f t="shared" si="11"/>
        <v>23</v>
      </c>
      <c r="J41" s="93">
        <f t="shared" si="12"/>
        <v>241</v>
      </c>
      <c r="K41" s="92">
        <f t="shared" si="3"/>
        <v>9.5</v>
      </c>
      <c r="L41" s="91">
        <f t="shared" si="4"/>
        <v>1.4</v>
      </c>
    </row>
    <row r="42" spans="2:12" ht="14.45" customHeight="1">
      <c r="B42" s="96" t="s">
        <v>85</v>
      </c>
      <c r="C42" s="95"/>
      <c r="D42" s="94">
        <f>SUM('【断面別】自動車交通量(A断面流入)'!D42,'【断面別】自動車交通量(A断面流出)'!D42)</f>
        <v>147</v>
      </c>
      <c r="E42" s="93">
        <f>SUM('【断面別】自動車交通量(A断面流入)'!E42,'【断面別】自動車交通量(A断面流出)'!E42)</f>
        <v>51</v>
      </c>
      <c r="F42" s="93">
        <f>SUM('【断面別】自動車交通量(A断面流入)'!F42,'【断面別】自動車交通量(A断面流出)'!F42)</f>
        <v>17</v>
      </c>
      <c r="G42" s="93">
        <f>SUM('【断面別】自動車交通量(A断面流入)'!G42,'【断面別】自動車交通量(A断面流出)'!G42)</f>
        <v>1</v>
      </c>
      <c r="H42" s="93">
        <f t="shared" si="10"/>
        <v>198</v>
      </c>
      <c r="I42" s="93">
        <f t="shared" si="11"/>
        <v>18</v>
      </c>
      <c r="J42" s="93">
        <f t="shared" si="12"/>
        <v>216</v>
      </c>
      <c r="K42" s="92">
        <f t="shared" si="3"/>
        <v>8.3000000000000007</v>
      </c>
      <c r="L42" s="91">
        <f t="shared" si="4"/>
        <v>1.2</v>
      </c>
    </row>
    <row r="43" spans="2:12" ht="14.45" customHeight="1">
      <c r="B43" s="90" t="s">
        <v>193</v>
      </c>
      <c r="C43" s="89"/>
      <c r="D43" s="88">
        <f>SUM('【断面別】自動車交通量(A断面流入)'!D43,'【断面別】自動車交通量(A断面流出)'!D43)</f>
        <v>184</v>
      </c>
      <c r="E43" s="87">
        <f>SUM('【断面別】自動車交通量(A断面流入)'!E43,'【断面別】自動車交通量(A断面流出)'!E43)</f>
        <v>61</v>
      </c>
      <c r="F43" s="87">
        <f>SUM('【断面別】自動車交通量(A断面流入)'!F43,'【断面別】自動車交通量(A断面流出)'!F43)</f>
        <v>17</v>
      </c>
      <c r="G43" s="87">
        <f>SUM('【断面別】自動車交通量(A断面流入)'!G43,'【断面別】自動車交通量(A断面流出)'!G43)</f>
        <v>2</v>
      </c>
      <c r="H43" s="87">
        <f t="shared" si="10"/>
        <v>245</v>
      </c>
      <c r="I43" s="87">
        <f t="shared" si="11"/>
        <v>19</v>
      </c>
      <c r="J43" s="87">
        <f t="shared" si="12"/>
        <v>264</v>
      </c>
      <c r="K43" s="86">
        <f t="shared" si="3"/>
        <v>7.2</v>
      </c>
      <c r="L43" s="85">
        <f t="shared" si="4"/>
        <v>1.5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911</v>
      </c>
      <c r="E44" s="81">
        <f t="shared" si="13"/>
        <v>362</v>
      </c>
      <c r="F44" s="81">
        <f t="shared" si="13"/>
        <v>118</v>
      </c>
      <c r="G44" s="81">
        <f t="shared" si="13"/>
        <v>5</v>
      </c>
      <c r="H44" s="81">
        <f t="shared" si="13"/>
        <v>1273</v>
      </c>
      <c r="I44" s="81">
        <f t="shared" si="13"/>
        <v>123</v>
      </c>
      <c r="J44" s="81">
        <f t="shared" si="13"/>
        <v>1396</v>
      </c>
      <c r="K44" s="80">
        <f t="shared" si="3"/>
        <v>8.8000000000000007</v>
      </c>
      <c r="L44" s="79">
        <f t="shared" si="4"/>
        <v>7.9</v>
      </c>
    </row>
    <row r="45" spans="2:12" ht="14.45" customHeight="1" thickTop="1">
      <c r="B45" s="102" t="s">
        <v>82</v>
      </c>
      <c r="C45" s="101"/>
      <c r="D45" s="100">
        <f>SUM('【断面別】自動車交通量(A断面流入)'!D45,'【断面別】自動車交通量(A断面流出)'!D45)</f>
        <v>189</v>
      </c>
      <c r="E45" s="99">
        <f>SUM('【断面別】自動車交通量(A断面流入)'!E45,'【断面別】自動車交通量(A断面流出)'!E45)</f>
        <v>44</v>
      </c>
      <c r="F45" s="99">
        <f>SUM('【断面別】自動車交通量(A断面流入)'!F45,'【断面別】自動車交通量(A断面流出)'!F45)</f>
        <v>30</v>
      </c>
      <c r="G45" s="99">
        <f>SUM('【断面別】自動車交通量(A断面流入)'!G45,'【断面別】自動車交通量(A断面流出)'!G45)</f>
        <v>1</v>
      </c>
      <c r="H45" s="99">
        <f t="shared" ref="H45:H50" si="14">SUM(D45:E45)</f>
        <v>233</v>
      </c>
      <c r="I45" s="99">
        <f t="shared" ref="I45:I50" si="15">SUM(F45:G45)</f>
        <v>31</v>
      </c>
      <c r="J45" s="99">
        <f t="shared" ref="J45:J50" si="16">SUM(H45:I45)</f>
        <v>264</v>
      </c>
      <c r="K45" s="98">
        <f t="shared" si="3"/>
        <v>11.7</v>
      </c>
      <c r="L45" s="97">
        <f t="shared" si="4"/>
        <v>1.5</v>
      </c>
    </row>
    <row r="46" spans="2:12" ht="14.45" customHeight="1">
      <c r="B46" s="96" t="s">
        <v>81</v>
      </c>
      <c r="C46" s="95"/>
      <c r="D46" s="94">
        <f>SUM('【断面別】自動車交通量(A断面流入)'!D46,'【断面別】自動車交通量(A断面流出)'!D46)</f>
        <v>192</v>
      </c>
      <c r="E46" s="93">
        <f>SUM('【断面別】自動車交通量(A断面流入)'!E46,'【断面別】自動車交通量(A断面流出)'!E46)</f>
        <v>50</v>
      </c>
      <c r="F46" s="93">
        <f>SUM('【断面別】自動車交通量(A断面流入)'!F46,'【断面別】自動車交通量(A断面流出)'!F46)</f>
        <v>8</v>
      </c>
      <c r="G46" s="93">
        <f>SUM('【断面別】自動車交通量(A断面流入)'!G46,'【断面別】自動車交通量(A断面流出)'!G46)</f>
        <v>0</v>
      </c>
      <c r="H46" s="93">
        <f t="shared" si="14"/>
        <v>242</v>
      </c>
      <c r="I46" s="93">
        <f t="shared" si="15"/>
        <v>8</v>
      </c>
      <c r="J46" s="93">
        <f t="shared" si="16"/>
        <v>250</v>
      </c>
      <c r="K46" s="92">
        <f t="shared" si="3"/>
        <v>3.2</v>
      </c>
      <c r="L46" s="91">
        <f t="shared" si="4"/>
        <v>1.4</v>
      </c>
    </row>
    <row r="47" spans="2:12" ht="14.45" customHeight="1">
      <c r="B47" s="96" t="s">
        <v>80</v>
      </c>
      <c r="C47" s="95"/>
      <c r="D47" s="94">
        <f>SUM('【断面別】自動車交通量(A断面流入)'!D47,'【断面別】自動車交通量(A断面流出)'!D47)</f>
        <v>187</v>
      </c>
      <c r="E47" s="93">
        <f>SUM('【断面別】自動車交通量(A断面流入)'!E47,'【断面別】自動車交通量(A断面流出)'!E47)</f>
        <v>45</v>
      </c>
      <c r="F47" s="93">
        <f>SUM('【断面別】自動車交通量(A断面流入)'!F47,'【断面別】自動車交通量(A断面流出)'!F47)</f>
        <v>11</v>
      </c>
      <c r="G47" s="93">
        <f>SUM('【断面別】自動車交通量(A断面流入)'!G47,'【断面別】自動車交通量(A断面流出)'!G47)</f>
        <v>0</v>
      </c>
      <c r="H47" s="93">
        <f t="shared" si="14"/>
        <v>232</v>
      </c>
      <c r="I47" s="93">
        <f t="shared" si="15"/>
        <v>11</v>
      </c>
      <c r="J47" s="93">
        <f t="shared" si="16"/>
        <v>243</v>
      </c>
      <c r="K47" s="92">
        <f t="shared" si="3"/>
        <v>4.5</v>
      </c>
      <c r="L47" s="91">
        <f t="shared" si="4"/>
        <v>1.4</v>
      </c>
    </row>
    <row r="48" spans="2:12" ht="14.45" customHeight="1">
      <c r="B48" s="96" t="s">
        <v>79</v>
      </c>
      <c r="C48" s="95"/>
      <c r="D48" s="94">
        <f>SUM('【断面別】自動車交通量(A断面流入)'!D48,'【断面別】自動車交通量(A断面流出)'!D48)</f>
        <v>161</v>
      </c>
      <c r="E48" s="93">
        <f>SUM('【断面別】自動車交通量(A断面流入)'!E48,'【断面別】自動車交通量(A断面流出)'!E48)</f>
        <v>44</v>
      </c>
      <c r="F48" s="93">
        <f>SUM('【断面別】自動車交通量(A断面流入)'!F48,'【断面別】自動車交通量(A断面流出)'!F48)</f>
        <v>23</v>
      </c>
      <c r="G48" s="93">
        <f>SUM('【断面別】自動車交通量(A断面流入)'!G48,'【断面別】自動車交通量(A断面流出)'!G48)</f>
        <v>1</v>
      </c>
      <c r="H48" s="93">
        <f t="shared" si="14"/>
        <v>205</v>
      </c>
      <c r="I48" s="93">
        <f t="shared" si="15"/>
        <v>24</v>
      </c>
      <c r="J48" s="93">
        <f t="shared" si="16"/>
        <v>229</v>
      </c>
      <c r="K48" s="92">
        <f t="shared" si="3"/>
        <v>10.5</v>
      </c>
      <c r="L48" s="91">
        <f t="shared" si="4"/>
        <v>1.3</v>
      </c>
    </row>
    <row r="49" spans="2:12" ht="14.45" customHeight="1">
      <c r="B49" s="96" t="s">
        <v>78</v>
      </c>
      <c r="C49" s="95"/>
      <c r="D49" s="94">
        <f>SUM('【断面別】自動車交通量(A断面流入)'!D49,'【断面別】自動車交通量(A断面流出)'!D49)</f>
        <v>191</v>
      </c>
      <c r="E49" s="93">
        <f>SUM('【断面別】自動車交通量(A断面流入)'!E49,'【断面別】自動車交通量(A断面流出)'!E49)</f>
        <v>42</v>
      </c>
      <c r="F49" s="93">
        <f>SUM('【断面別】自動車交通量(A断面流入)'!F49,'【断面別】自動車交通量(A断面流出)'!F49)</f>
        <v>17</v>
      </c>
      <c r="G49" s="93">
        <f>SUM('【断面別】自動車交通量(A断面流入)'!G49,'【断面別】自動車交通量(A断面流出)'!G49)</f>
        <v>2</v>
      </c>
      <c r="H49" s="93">
        <f t="shared" si="14"/>
        <v>233</v>
      </c>
      <c r="I49" s="93">
        <f t="shared" si="15"/>
        <v>19</v>
      </c>
      <c r="J49" s="93">
        <f t="shared" si="16"/>
        <v>252</v>
      </c>
      <c r="K49" s="92">
        <f t="shared" si="3"/>
        <v>7.5</v>
      </c>
      <c r="L49" s="91">
        <f t="shared" si="4"/>
        <v>1.4</v>
      </c>
    </row>
    <row r="50" spans="2:12" ht="14.45" customHeight="1">
      <c r="B50" s="90" t="s">
        <v>192</v>
      </c>
      <c r="C50" s="89"/>
      <c r="D50" s="88">
        <f>SUM('【断面別】自動車交通量(A断面流入)'!D50,'【断面別】自動車交通量(A断面流出)'!D50)</f>
        <v>182</v>
      </c>
      <c r="E50" s="87">
        <f>SUM('【断面別】自動車交通量(A断面流入)'!E50,'【断面別】自動車交通量(A断面流出)'!E50)</f>
        <v>27</v>
      </c>
      <c r="F50" s="87">
        <f>SUM('【断面別】自動車交通量(A断面流入)'!F50,'【断面別】自動車交通量(A断面流出)'!F50)</f>
        <v>21</v>
      </c>
      <c r="G50" s="87">
        <f>SUM('【断面別】自動車交通量(A断面流入)'!G50,'【断面別】自動車交通量(A断面流出)'!G50)</f>
        <v>1</v>
      </c>
      <c r="H50" s="87">
        <f t="shared" si="14"/>
        <v>209</v>
      </c>
      <c r="I50" s="87">
        <f t="shared" si="15"/>
        <v>22</v>
      </c>
      <c r="J50" s="87">
        <f t="shared" si="16"/>
        <v>231</v>
      </c>
      <c r="K50" s="86">
        <f t="shared" si="3"/>
        <v>9.5</v>
      </c>
      <c r="L50" s="85">
        <f t="shared" si="4"/>
        <v>1.3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1102</v>
      </c>
      <c r="E51" s="81">
        <f t="shared" si="17"/>
        <v>252</v>
      </c>
      <c r="F51" s="81">
        <f t="shared" si="17"/>
        <v>110</v>
      </c>
      <c r="G51" s="81">
        <f t="shared" si="17"/>
        <v>5</v>
      </c>
      <c r="H51" s="81">
        <f t="shared" si="17"/>
        <v>1354</v>
      </c>
      <c r="I51" s="81">
        <f t="shared" si="17"/>
        <v>115</v>
      </c>
      <c r="J51" s="81">
        <f t="shared" si="17"/>
        <v>1469</v>
      </c>
      <c r="K51" s="80">
        <f t="shared" si="3"/>
        <v>7.8</v>
      </c>
      <c r="L51" s="79">
        <f t="shared" si="4"/>
        <v>8.3000000000000007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11008</v>
      </c>
      <c r="E52" s="75">
        <f t="shared" si="18"/>
        <v>3810</v>
      </c>
      <c r="F52" s="75">
        <f t="shared" si="18"/>
        <v>2759</v>
      </c>
      <c r="G52" s="75">
        <f t="shared" si="18"/>
        <v>48</v>
      </c>
      <c r="H52" s="75">
        <f t="shared" si="18"/>
        <v>14818</v>
      </c>
      <c r="I52" s="75">
        <f t="shared" si="18"/>
        <v>2807</v>
      </c>
      <c r="J52" s="75">
        <f t="shared" si="18"/>
        <v>17625</v>
      </c>
      <c r="K52" s="74">
        <f t="shared" si="3"/>
        <v>15.9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212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SUM('【方向別】自動車交通量(4)'!D16,'【方向別】自動車交通量(5)'!D16,'【方向別】自動車交通量(6)'!D16)</f>
        <v>0</v>
      </c>
      <c r="E16" s="99">
        <f>SUM('【方向別】自動車交通量(4)'!E16,'【方向別】自動車交通量(5)'!E16,'【方向別】自動車交通量(6)'!E16)</f>
        <v>1</v>
      </c>
      <c r="F16" s="99">
        <f>SUM('【方向別】自動車交通量(4)'!F16,'【方向別】自動車交通量(5)'!F16,'【方向別】自動車交通量(6)'!F16)</f>
        <v>0</v>
      </c>
      <c r="G16" s="99">
        <f>SUM('【方向別】自動車交通量(4)'!G16,'【方向別】自動車交通量(5)'!G16,'【方向別】自動車交通量(6)'!G16)</f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0.3</v>
      </c>
    </row>
    <row r="17" spans="2:12" ht="14.45" customHeight="1">
      <c r="B17" s="96" t="s">
        <v>207</v>
      </c>
      <c r="C17" s="95"/>
      <c r="D17" s="94">
        <f>SUM('【方向別】自動車交通量(4)'!D17,'【方向別】自動車交通量(5)'!D17,'【方向別】自動車交通量(6)'!D17)</f>
        <v>1</v>
      </c>
      <c r="E17" s="93">
        <f>SUM('【方向別】自動車交通量(4)'!E17,'【方向別】自動車交通量(5)'!E17,'【方向別】自動車交通量(6)'!E17)</f>
        <v>1</v>
      </c>
      <c r="F17" s="93">
        <f>SUM('【方向別】自動車交通量(4)'!F17,'【方向別】自動車交通量(5)'!F17,'【方向別】自動車交通量(6)'!F17)</f>
        <v>0</v>
      </c>
      <c r="G17" s="93">
        <f>SUM('【方向別】自動車交通量(4)'!G17,'【方向別】自動車交通量(5)'!G17,'【方向別】自動車交通量(6)'!G17)</f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0.6</v>
      </c>
    </row>
    <row r="18" spans="2:12" ht="14.45" customHeight="1">
      <c r="B18" s="96" t="s">
        <v>206</v>
      </c>
      <c r="C18" s="95"/>
      <c r="D18" s="94">
        <f>SUM('【方向別】自動車交通量(4)'!D18,'【方向別】自動車交通量(5)'!D18,'【方向別】自動車交通量(6)'!D18)</f>
        <v>7</v>
      </c>
      <c r="E18" s="93">
        <f>SUM('【方向別】自動車交通量(4)'!E18,'【方向別】自動車交通量(5)'!E18,'【方向別】自動車交通量(6)'!E18)</f>
        <v>1</v>
      </c>
      <c r="F18" s="93">
        <f>SUM('【方向別】自動車交通量(4)'!F18,'【方向別】自動車交通量(5)'!F18,'【方向別】自動車交通量(6)'!F18)</f>
        <v>0</v>
      </c>
      <c r="G18" s="93">
        <f>SUM('【方向別】自動車交通量(4)'!G18,'【方向別】自動車交通量(5)'!G18,'【方向別】自動車交通量(6)'!G18)</f>
        <v>0</v>
      </c>
      <c r="H18" s="93">
        <f t="shared" si="0"/>
        <v>8</v>
      </c>
      <c r="I18" s="93">
        <f t="shared" si="1"/>
        <v>0</v>
      </c>
      <c r="J18" s="93">
        <f t="shared" si="2"/>
        <v>8</v>
      </c>
      <c r="K18" s="92">
        <f t="shared" si="3"/>
        <v>0</v>
      </c>
      <c r="L18" s="91">
        <f t="shared" si="4"/>
        <v>2.2999999999999998</v>
      </c>
    </row>
    <row r="19" spans="2:12" ht="14.45" customHeight="1">
      <c r="B19" s="96" t="s">
        <v>205</v>
      </c>
      <c r="C19" s="95"/>
      <c r="D19" s="94">
        <f>SUM('【方向別】自動車交通量(4)'!D19,'【方向別】自動車交通量(5)'!D19,'【方向別】自動車交通量(6)'!D19)</f>
        <v>10</v>
      </c>
      <c r="E19" s="93">
        <f>SUM('【方向別】自動車交通量(4)'!E19,'【方向別】自動車交通量(5)'!E19,'【方向別】自動車交通量(6)'!E19)</f>
        <v>0</v>
      </c>
      <c r="F19" s="93">
        <f>SUM('【方向別】自動車交通量(4)'!F19,'【方向別】自動車交通量(5)'!F19,'【方向別】自動車交通量(6)'!F19)</f>
        <v>0</v>
      </c>
      <c r="G19" s="93">
        <f>SUM('【方向別】自動車交通量(4)'!G19,'【方向別】自動車交通量(5)'!G19,'【方向別】自動車交通量(6)'!G19)</f>
        <v>0</v>
      </c>
      <c r="H19" s="93">
        <f t="shared" si="0"/>
        <v>10</v>
      </c>
      <c r="I19" s="93">
        <f t="shared" si="1"/>
        <v>0</v>
      </c>
      <c r="J19" s="93">
        <f t="shared" si="2"/>
        <v>10</v>
      </c>
      <c r="K19" s="92">
        <f t="shared" si="3"/>
        <v>0</v>
      </c>
      <c r="L19" s="91">
        <f t="shared" si="4"/>
        <v>2.9</v>
      </c>
    </row>
    <row r="20" spans="2:12" ht="14.45" customHeight="1">
      <c r="B20" s="96" t="s">
        <v>204</v>
      </c>
      <c r="C20" s="95"/>
      <c r="D20" s="94">
        <f>SUM('【方向別】自動車交通量(4)'!D20,'【方向別】自動車交通量(5)'!D20,'【方向別】自動車交通量(6)'!D20)</f>
        <v>19</v>
      </c>
      <c r="E20" s="93">
        <f>SUM('【方向別】自動車交通量(4)'!E20,'【方向別】自動車交通量(5)'!E20,'【方向別】自動車交通量(6)'!E20)</f>
        <v>1</v>
      </c>
      <c r="F20" s="93">
        <f>SUM('【方向別】自動車交通量(4)'!F20,'【方向別】自動車交通量(5)'!F20,'【方向別】自動車交通量(6)'!F20)</f>
        <v>0</v>
      </c>
      <c r="G20" s="93">
        <f>SUM('【方向別】自動車交通量(4)'!G20,'【方向別】自動車交通量(5)'!G20,'【方向別】自動車交通量(6)'!G20)</f>
        <v>0</v>
      </c>
      <c r="H20" s="93">
        <f t="shared" si="0"/>
        <v>20</v>
      </c>
      <c r="I20" s="93">
        <f t="shared" si="1"/>
        <v>0</v>
      </c>
      <c r="J20" s="93">
        <f t="shared" si="2"/>
        <v>20</v>
      </c>
      <c r="K20" s="92">
        <f t="shared" si="3"/>
        <v>0</v>
      </c>
      <c r="L20" s="91">
        <f t="shared" si="4"/>
        <v>5.8</v>
      </c>
    </row>
    <row r="21" spans="2:12" ht="14.45" customHeight="1">
      <c r="B21" s="90" t="s">
        <v>203</v>
      </c>
      <c r="C21" s="89"/>
      <c r="D21" s="88">
        <f>SUM('【方向別】自動車交通量(4)'!D21,'【方向別】自動車交通量(5)'!D21,'【方向別】自動車交通量(6)'!D21)</f>
        <v>6</v>
      </c>
      <c r="E21" s="87">
        <f>SUM('【方向別】自動車交通量(4)'!E21,'【方向別】自動車交通量(5)'!E21,'【方向別】自動車交通量(6)'!E21)</f>
        <v>0</v>
      </c>
      <c r="F21" s="87">
        <f>SUM('【方向別】自動車交通量(4)'!F21,'【方向別】自動車交通量(5)'!F21,'【方向別】自動車交通量(6)'!F21)</f>
        <v>0</v>
      </c>
      <c r="G21" s="87">
        <f>SUM('【方向別】自動車交通量(4)'!G21,'【方向別】自動車交通量(5)'!G21,'【方向別】自動車交通量(6)'!G21)</f>
        <v>0</v>
      </c>
      <c r="H21" s="87">
        <f t="shared" si="0"/>
        <v>6</v>
      </c>
      <c r="I21" s="87">
        <f t="shared" si="1"/>
        <v>0</v>
      </c>
      <c r="J21" s="87">
        <f t="shared" si="2"/>
        <v>6</v>
      </c>
      <c r="K21" s="86">
        <f t="shared" si="3"/>
        <v>0</v>
      </c>
      <c r="L21" s="85">
        <f t="shared" si="4"/>
        <v>1.7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43</v>
      </c>
      <c r="E22" s="81">
        <f t="shared" si="5"/>
        <v>4</v>
      </c>
      <c r="F22" s="81">
        <f t="shared" si="5"/>
        <v>0</v>
      </c>
      <c r="G22" s="81">
        <f t="shared" si="5"/>
        <v>0</v>
      </c>
      <c r="H22" s="81">
        <f t="shared" si="5"/>
        <v>47</v>
      </c>
      <c r="I22" s="81">
        <f t="shared" si="5"/>
        <v>0</v>
      </c>
      <c r="J22" s="81">
        <f t="shared" si="5"/>
        <v>47</v>
      </c>
      <c r="K22" s="80">
        <f t="shared" si="3"/>
        <v>0</v>
      </c>
      <c r="L22" s="79">
        <f t="shared" si="4"/>
        <v>13.7</v>
      </c>
    </row>
    <row r="23" spans="2:12" ht="14.45" customHeight="1" thickTop="1">
      <c r="B23" s="102" t="s">
        <v>104</v>
      </c>
      <c r="C23" s="101"/>
      <c r="D23" s="100">
        <f>SUM('【方向別】自動車交通量(4)'!D23,'【方向別】自動車交通量(5)'!D23,'【方向別】自動車交通量(6)'!D23)</f>
        <v>8</v>
      </c>
      <c r="E23" s="99">
        <f>SUM('【方向別】自動車交通量(4)'!E23,'【方向別】自動車交通量(5)'!E23,'【方向別】自動車交通量(6)'!E23)</f>
        <v>2</v>
      </c>
      <c r="F23" s="99">
        <f>SUM('【方向別】自動車交通量(4)'!F23,'【方向別】自動車交通量(5)'!F23,'【方向別】自動車交通量(6)'!F23)</f>
        <v>1</v>
      </c>
      <c r="G23" s="99">
        <f>SUM('【方向別】自動車交通量(4)'!G23,'【方向別】自動車交通量(5)'!G23,'【方向別】自動車交通量(6)'!G23)</f>
        <v>0</v>
      </c>
      <c r="H23" s="99">
        <f t="shared" ref="H23:H28" si="6">SUM(D23:E23)</f>
        <v>10</v>
      </c>
      <c r="I23" s="99">
        <f t="shared" ref="I23:I28" si="7">SUM(F23:G23)</f>
        <v>1</v>
      </c>
      <c r="J23" s="99">
        <f t="shared" ref="J23:J28" si="8">SUM(H23:I23)</f>
        <v>11</v>
      </c>
      <c r="K23" s="98">
        <f t="shared" si="3"/>
        <v>9.1</v>
      </c>
      <c r="L23" s="97">
        <f t="shared" si="4"/>
        <v>3.2</v>
      </c>
    </row>
    <row r="24" spans="2:12" ht="14.45" customHeight="1">
      <c r="B24" s="96" t="s">
        <v>103</v>
      </c>
      <c r="C24" s="95"/>
      <c r="D24" s="94">
        <f>SUM('【方向別】自動車交通量(4)'!D24,'【方向別】自動車交通量(5)'!D24,'【方向別】自動車交通量(6)'!D24)</f>
        <v>4</v>
      </c>
      <c r="E24" s="93">
        <f>SUM('【方向別】自動車交通量(4)'!E24,'【方向別】自動車交通量(5)'!E24,'【方向別】自動車交通量(6)'!E24)</f>
        <v>0</v>
      </c>
      <c r="F24" s="93">
        <f>SUM('【方向別】自動車交通量(4)'!F24,'【方向別】自動車交通量(5)'!F24,'【方向別】自動車交通量(6)'!F24)</f>
        <v>0</v>
      </c>
      <c r="G24" s="93">
        <f>SUM('【方向別】自動車交通量(4)'!G24,'【方向別】自動車交通量(5)'!G24,'【方向別】自動車交通量(6)'!G24)</f>
        <v>0</v>
      </c>
      <c r="H24" s="93">
        <f t="shared" si="6"/>
        <v>4</v>
      </c>
      <c r="I24" s="93">
        <f t="shared" si="7"/>
        <v>0</v>
      </c>
      <c r="J24" s="93">
        <f t="shared" si="8"/>
        <v>4</v>
      </c>
      <c r="K24" s="92">
        <f t="shared" si="3"/>
        <v>0</v>
      </c>
      <c r="L24" s="91">
        <f t="shared" si="4"/>
        <v>1.2</v>
      </c>
    </row>
    <row r="25" spans="2:12" ht="14.45" customHeight="1">
      <c r="B25" s="96" t="s">
        <v>102</v>
      </c>
      <c r="C25" s="95"/>
      <c r="D25" s="94">
        <f>SUM('【方向別】自動車交通量(4)'!D25,'【方向別】自動車交通量(5)'!D25,'【方向別】自動車交通量(6)'!D25)</f>
        <v>4</v>
      </c>
      <c r="E25" s="93">
        <f>SUM('【方向別】自動車交通量(4)'!E25,'【方向別】自動車交通量(5)'!E25,'【方向別】自動車交通量(6)'!E25)</f>
        <v>1</v>
      </c>
      <c r="F25" s="93">
        <f>SUM('【方向別】自動車交通量(4)'!F25,'【方向別】自動車交通量(5)'!F25,'【方向別】自動車交通量(6)'!F25)</f>
        <v>1</v>
      </c>
      <c r="G25" s="93">
        <f>SUM('【方向別】自動車交通量(4)'!G25,'【方向別】自動車交通量(5)'!G25,'【方向別】自動車交通量(6)'!G25)</f>
        <v>0</v>
      </c>
      <c r="H25" s="93">
        <f t="shared" si="6"/>
        <v>5</v>
      </c>
      <c r="I25" s="93">
        <f t="shared" si="7"/>
        <v>1</v>
      </c>
      <c r="J25" s="93">
        <f t="shared" si="8"/>
        <v>6</v>
      </c>
      <c r="K25" s="92">
        <f t="shared" si="3"/>
        <v>16.7</v>
      </c>
      <c r="L25" s="91">
        <f t="shared" si="4"/>
        <v>1.7</v>
      </c>
    </row>
    <row r="26" spans="2:12" ht="14.45" customHeight="1">
      <c r="B26" s="96" t="s">
        <v>101</v>
      </c>
      <c r="C26" s="95"/>
      <c r="D26" s="94">
        <f>SUM('【方向別】自動車交通量(4)'!D26,'【方向別】自動車交通量(5)'!D26,'【方向別】自動車交通量(6)'!D26)</f>
        <v>3</v>
      </c>
      <c r="E26" s="93">
        <f>SUM('【方向別】自動車交通量(4)'!E26,'【方向別】自動車交通量(5)'!E26,'【方向別】自動車交通量(6)'!E26)</f>
        <v>0</v>
      </c>
      <c r="F26" s="93">
        <f>SUM('【方向別】自動車交通量(4)'!F26,'【方向別】自動車交通量(5)'!F26,'【方向別】自動車交通量(6)'!F26)</f>
        <v>1</v>
      </c>
      <c r="G26" s="93">
        <f>SUM('【方向別】自動車交通量(4)'!G26,'【方向別】自動車交通量(5)'!G26,'【方向別】自動車交通量(6)'!G26)</f>
        <v>0</v>
      </c>
      <c r="H26" s="93">
        <f t="shared" si="6"/>
        <v>3</v>
      </c>
      <c r="I26" s="93">
        <f t="shared" si="7"/>
        <v>1</v>
      </c>
      <c r="J26" s="93">
        <f t="shared" si="8"/>
        <v>4</v>
      </c>
      <c r="K26" s="92">
        <f t="shared" si="3"/>
        <v>25</v>
      </c>
      <c r="L26" s="91">
        <f t="shared" si="4"/>
        <v>1.2</v>
      </c>
    </row>
    <row r="27" spans="2:12" ht="14.45" customHeight="1">
      <c r="B27" s="96" t="s">
        <v>100</v>
      </c>
      <c r="C27" s="95"/>
      <c r="D27" s="94">
        <f>SUM('【方向別】自動車交通量(4)'!D27,'【方向別】自動車交通量(5)'!D27,'【方向別】自動車交通量(6)'!D27)</f>
        <v>2</v>
      </c>
      <c r="E27" s="93">
        <f>SUM('【方向別】自動車交通量(4)'!E27,'【方向別】自動車交通量(5)'!E27,'【方向別】自動車交通量(6)'!E27)</f>
        <v>2</v>
      </c>
      <c r="F27" s="93">
        <f>SUM('【方向別】自動車交通量(4)'!F27,'【方向別】自動車交通量(5)'!F27,'【方向別】自動車交通量(6)'!F27)</f>
        <v>2</v>
      </c>
      <c r="G27" s="93">
        <f>SUM('【方向別】自動車交通量(4)'!G27,'【方向別】自動車交通量(5)'!G27,'【方向別】自動車交通量(6)'!G27)</f>
        <v>0</v>
      </c>
      <c r="H27" s="93">
        <f t="shared" si="6"/>
        <v>4</v>
      </c>
      <c r="I27" s="93">
        <f t="shared" si="7"/>
        <v>2</v>
      </c>
      <c r="J27" s="93">
        <f t="shared" si="8"/>
        <v>6</v>
      </c>
      <c r="K27" s="92">
        <f t="shared" si="3"/>
        <v>33.299999999999997</v>
      </c>
      <c r="L27" s="91">
        <f t="shared" si="4"/>
        <v>1.7</v>
      </c>
    </row>
    <row r="28" spans="2:12" ht="14.45" customHeight="1">
      <c r="B28" s="90" t="s">
        <v>202</v>
      </c>
      <c r="C28" s="89"/>
      <c r="D28" s="88">
        <f>SUM('【方向別】自動車交通量(4)'!D28,'【方向別】自動車交通量(5)'!D28,'【方向別】自動車交通量(6)'!D28)</f>
        <v>1</v>
      </c>
      <c r="E28" s="87">
        <f>SUM('【方向別】自動車交通量(4)'!E28,'【方向別】自動車交通量(5)'!E28,'【方向別】自動車交通量(6)'!E28)</f>
        <v>0</v>
      </c>
      <c r="F28" s="87">
        <f>SUM('【方向別】自動車交通量(4)'!F28,'【方向別】自動車交通量(5)'!F28,'【方向別】自動車交通量(6)'!F28)</f>
        <v>0</v>
      </c>
      <c r="G28" s="87">
        <f>SUM('【方向別】自動車交通量(4)'!G28,'【方向別】自動車交通量(5)'!G28,'【方向別】自動車交通量(6)'!G28)</f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0.3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22</v>
      </c>
      <c r="E29" s="81">
        <f t="shared" si="9"/>
        <v>5</v>
      </c>
      <c r="F29" s="81">
        <f t="shared" si="9"/>
        <v>5</v>
      </c>
      <c r="G29" s="81">
        <f t="shared" si="9"/>
        <v>0</v>
      </c>
      <c r="H29" s="81">
        <f t="shared" si="9"/>
        <v>27</v>
      </c>
      <c r="I29" s="81">
        <f t="shared" si="9"/>
        <v>5</v>
      </c>
      <c r="J29" s="81">
        <f t="shared" si="9"/>
        <v>32</v>
      </c>
      <c r="K29" s="80">
        <f t="shared" si="3"/>
        <v>15.6</v>
      </c>
      <c r="L29" s="79">
        <f t="shared" si="4"/>
        <v>9.3000000000000007</v>
      </c>
    </row>
    <row r="30" spans="2:12" ht="14.45" customHeight="1" thickTop="1">
      <c r="B30" s="110" t="s">
        <v>201</v>
      </c>
      <c r="C30" s="109"/>
      <c r="D30" s="76">
        <f>SUM('【方向別】自動車交通量(4)'!D30,'【方向別】自動車交通量(5)'!D30,'【方向別】自動車交通量(6)'!D30)</f>
        <v>13</v>
      </c>
      <c r="E30" s="75">
        <f>SUM('【方向別】自動車交通量(4)'!E30,'【方向別】自動車交通量(5)'!E30,'【方向別】自動車交通量(6)'!E30)</f>
        <v>3</v>
      </c>
      <c r="F30" s="75">
        <f>SUM('【方向別】自動車交通量(4)'!F30,'【方向別】自動車交通量(5)'!F30,'【方向別】自動車交通量(6)'!F30)</f>
        <v>1</v>
      </c>
      <c r="G30" s="75">
        <f>SUM('【方向別】自動車交通量(4)'!G30,'【方向別】自動車交通量(5)'!G30,'【方向別】自動車交通量(6)'!G30)</f>
        <v>0</v>
      </c>
      <c r="H30" s="75">
        <f t="shared" ref="H30:H43" si="10">SUM(D30:E30)</f>
        <v>16</v>
      </c>
      <c r="I30" s="75">
        <f t="shared" ref="I30:I43" si="11">SUM(F30:G30)</f>
        <v>1</v>
      </c>
      <c r="J30" s="75">
        <f t="shared" ref="J30:J43" si="12">SUM(H30:I30)</f>
        <v>17</v>
      </c>
      <c r="K30" s="74">
        <f t="shared" si="3"/>
        <v>5.9</v>
      </c>
      <c r="L30" s="73">
        <f t="shared" si="4"/>
        <v>5</v>
      </c>
    </row>
    <row r="31" spans="2:12" ht="14.45" customHeight="1">
      <c r="B31" s="108" t="s">
        <v>200</v>
      </c>
      <c r="C31" s="107"/>
      <c r="D31" s="106">
        <f>SUM('【方向別】自動車交通量(4)'!D31,'【方向別】自動車交通量(5)'!D31,'【方向別】自動車交通量(6)'!D31)</f>
        <v>20</v>
      </c>
      <c r="E31" s="105">
        <f>SUM('【方向別】自動車交通量(4)'!E31,'【方向別】自動車交通量(5)'!E31,'【方向別】自動車交通量(6)'!E31)</f>
        <v>5</v>
      </c>
      <c r="F31" s="105">
        <f>SUM('【方向別】自動車交通量(4)'!F31,'【方向別】自動車交通量(5)'!F31,'【方向別】自動車交通量(6)'!F31)</f>
        <v>3</v>
      </c>
      <c r="G31" s="105">
        <f>SUM('【方向別】自動車交通量(4)'!G31,'【方向別】自動車交通量(5)'!G31,'【方向別】自動車交通量(6)'!G31)</f>
        <v>0</v>
      </c>
      <c r="H31" s="105">
        <f t="shared" si="10"/>
        <v>25</v>
      </c>
      <c r="I31" s="105">
        <f t="shared" si="11"/>
        <v>3</v>
      </c>
      <c r="J31" s="105">
        <f t="shared" si="12"/>
        <v>28</v>
      </c>
      <c r="K31" s="104">
        <f t="shared" si="3"/>
        <v>10.7</v>
      </c>
      <c r="L31" s="103">
        <f t="shared" si="4"/>
        <v>8.1999999999999993</v>
      </c>
    </row>
    <row r="32" spans="2:12" ht="14.45" customHeight="1">
      <c r="B32" s="108" t="s">
        <v>199</v>
      </c>
      <c r="C32" s="107"/>
      <c r="D32" s="106">
        <f>SUM('【方向別】自動車交通量(4)'!D32,'【方向別】自動車交通量(5)'!D32,'【方向別】自動車交通量(6)'!D32)</f>
        <v>11</v>
      </c>
      <c r="E32" s="105">
        <f>SUM('【方向別】自動車交通量(4)'!E32,'【方向別】自動車交通量(5)'!E32,'【方向別】自動車交通量(6)'!E32)</f>
        <v>7</v>
      </c>
      <c r="F32" s="105">
        <f>SUM('【方向別】自動車交通量(4)'!F32,'【方向別】自動車交通量(5)'!F32,'【方向別】自動車交通量(6)'!F32)</f>
        <v>3</v>
      </c>
      <c r="G32" s="105">
        <f>SUM('【方向別】自動車交通量(4)'!G32,'【方向別】自動車交通量(5)'!G32,'【方向別】自動車交通量(6)'!G32)</f>
        <v>0</v>
      </c>
      <c r="H32" s="105">
        <f t="shared" si="10"/>
        <v>18</v>
      </c>
      <c r="I32" s="105">
        <f t="shared" si="11"/>
        <v>3</v>
      </c>
      <c r="J32" s="105">
        <f t="shared" si="12"/>
        <v>21</v>
      </c>
      <c r="K32" s="104">
        <f t="shared" si="3"/>
        <v>14.3</v>
      </c>
      <c r="L32" s="103">
        <f t="shared" si="4"/>
        <v>6.1</v>
      </c>
    </row>
    <row r="33" spans="2:12" ht="14.45" customHeight="1">
      <c r="B33" s="108" t="s">
        <v>198</v>
      </c>
      <c r="C33" s="107"/>
      <c r="D33" s="106">
        <f>SUM('【方向別】自動車交通量(4)'!D33,'【方向別】自動車交通量(5)'!D33,'【方向別】自動車交通量(6)'!D33)</f>
        <v>21</v>
      </c>
      <c r="E33" s="105">
        <f>SUM('【方向別】自動車交通量(4)'!E33,'【方向別】自動車交通量(5)'!E33,'【方向別】自動車交通量(6)'!E33)</f>
        <v>5</v>
      </c>
      <c r="F33" s="105">
        <f>SUM('【方向別】自動車交通量(4)'!F33,'【方向別】自動車交通量(5)'!F33,'【方向別】自動車交通量(6)'!F33)</f>
        <v>0</v>
      </c>
      <c r="G33" s="105">
        <f>SUM('【方向別】自動車交通量(4)'!G33,'【方向別】自動車交通量(5)'!G33,'【方向別】自動車交通量(6)'!G33)</f>
        <v>0</v>
      </c>
      <c r="H33" s="105">
        <f t="shared" si="10"/>
        <v>26</v>
      </c>
      <c r="I33" s="105">
        <f t="shared" si="11"/>
        <v>0</v>
      </c>
      <c r="J33" s="105">
        <f t="shared" si="12"/>
        <v>26</v>
      </c>
      <c r="K33" s="104">
        <f t="shared" si="3"/>
        <v>0</v>
      </c>
      <c r="L33" s="103">
        <f t="shared" si="4"/>
        <v>7.6</v>
      </c>
    </row>
    <row r="34" spans="2:12" ht="14.45" customHeight="1">
      <c r="B34" s="108" t="s">
        <v>197</v>
      </c>
      <c r="C34" s="107"/>
      <c r="D34" s="106">
        <f>SUM('【方向別】自動車交通量(4)'!D34,'【方向別】自動車交通量(5)'!D34,'【方向別】自動車交通量(6)'!D34)</f>
        <v>15</v>
      </c>
      <c r="E34" s="105">
        <f>SUM('【方向別】自動車交通量(4)'!E34,'【方向別】自動車交通量(5)'!E34,'【方向別】自動車交通量(6)'!E34)</f>
        <v>6</v>
      </c>
      <c r="F34" s="105">
        <f>SUM('【方向別】自動車交通量(4)'!F34,'【方向別】自動車交通量(5)'!F34,'【方向別】自動車交通量(6)'!F34)</f>
        <v>1</v>
      </c>
      <c r="G34" s="105">
        <f>SUM('【方向別】自動車交通量(4)'!G34,'【方向別】自動車交通量(5)'!G34,'【方向別】自動車交通量(6)'!G34)</f>
        <v>0</v>
      </c>
      <c r="H34" s="105">
        <f t="shared" si="10"/>
        <v>21</v>
      </c>
      <c r="I34" s="105">
        <f t="shared" si="11"/>
        <v>1</v>
      </c>
      <c r="J34" s="105">
        <f t="shared" si="12"/>
        <v>22</v>
      </c>
      <c r="K34" s="104">
        <f t="shared" si="3"/>
        <v>4.5</v>
      </c>
      <c r="L34" s="103">
        <f t="shared" si="4"/>
        <v>6.4</v>
      </c>
    </row>
    <row r="35" spans="2:12" ht="14.45" customHeight="1">
      <c r="B35" s="108" t="s">
        <v>196</v>
      </c>
      <c r="C35" s="107"/>
      <c r="D35" s="106">
        <f>SUM('【方向別】自動車交通量(4)'!D35,'【方向別】自動車交通量(5)'!D35,'【方向別】自動車交通量(6)'!D35)</f>
        <v>19</v>
      </c>
      <c r="E35" s="105">
        <f>SUM('【方向別】自動車交通量(4)'!E35,'【方向別】自動車交通量(5)'!E35,'【方向別】自動車交通量(6)'!E35)</f>
        <v>9</v>
      </c>
      <c r="F35" s="105">
        <f>SUM('【方向別】自動車交通量(4)'!F35,'【方向別】自動車交通量(5)'!F35,'【方向別】自動車交通量(6)'!F35)</f>
        <v>1</v>
      </c>
      <c r="G35" s="105">
        <f>SUM('【方向別】自動車交通量(4)'!G35,'【方向別】自動車交通量(5)'!G35,'【方向別】自動車交通量(6)'!G35)</f>
        <v>0</v>
      </c>
      <c r="H35" s="105">
        <f t="shared" si="10"/>
        <v>28</v>
      </c>
      <c r="I35" s="105">
        <f t="shared" si="11"/>
        <v>1</v>
      </c>
      <c r="J35" s="105">
        <f t="shared" si="12"/>
        <v>29</v>
      </c>
      <c r="K35" s="104">
        <f t="shared" si="3"/>
        <v>3.4</v>
      </c>
      <c r="L35" s="103">
        <f t="shared" si="4"/>
        <v>8.5</v>
      </c>
    </row>
    <row r="36" spans="2:12" ht="14.45" customHeight="1">
      <c r="B36" s="108" t="s">
        <v>195</v>
      </c>
      <c r="C36" s="107"/>
      <c r="D36" s="106">
        <f>SUM('【方向別】自動車交通量(4)'!D36,'【方向別】自動車交通量(5)'!D36,'【方向別】自動車交通量(6)'!D36)</f>
        <v>19</v>
      </c>
      <c r="E36" s="105">
        <f>SUM('【方向別】自動車交通量(4)'!E36,'【方向別】自動車交通量(5)'!E36,'【方向別】自動車交通量(6)'!E36)</f>
        <v>11</v>
      </c>
      <c r="F36" s="105">
        <f>SUM('【方向別】自動車交通量(4)'!F36,'【方向別】自動車交通量(5)'!F36,'【方向別】自動車交通量(6)'!F36)</f>
        <v>1</v>
      </c>
      <c r="G36" s="105">
        <f>SUM('【方向別】自動車交通量(4)'!G36,'【方向別】自動車交通量(5)'!G36,'【方向別】自動車交通量(6)'!G36)</f>
        <v>0</v>
      </c>
      <c r="H36" s="105">
        <f t="shared" si="10"/>
        <v>30</v>
      </c>
      <c r="I36" s="105">
        <f t="shared" si="11"/>
        <v>1</v>
      </c>
      <c r="J36" s="105">
        <f t="shared" si="12"/>
        <v>31</v>
      </c>
      <c r="K36" s="104">
        <f t="shared" si="3"/>
        <v>3.2</v>
      </c>
      <c r="L36" s="103">
        <f t="shared" si="4"/>
        <v>9</v>
      </c>
    </row>
    <row r="37" spans="2:12" ht="14.45" customHeight="1">
      <c r="B37" s="108" t="s">
        <v>194</v>
      </c>
      <c r="C37" s="107"/>
      <c r="D37" s="106">
        <f>SUM('【方向別】自動車交通量(4)'!D37,'【方向別】自動車交通量(5)'!D37,'【方向別】自動車交通量(6)'!D37)</f>
        <v>20</v>
      </c>
      <c r="E37" s="105">
        <f>SUM('【方向別】自動車交通量(4)'!E37,'【方向別】自動車交通量(5)'!E37,'【方向別】自動車交通量(6)'!E37)</f>
        <v>3</v>
      </c>
      <c r="F37" s="105">
        <f>SUM('【方向別】自動車交通量(4)'!F37,'【方向別】自動車交通量(5)'!F37,'【方向別】自動車交通量(6)'!F37)</f>
        <v>2</v>
      </c>
      <c r="G37" s="105">
        <f>SUM('【方向別】自動車交通量(4)'!G37,'【方向別】自動車交通量(5)'!G37,'【方向別】自動車交通量(6)'!G37)</f>
        <v>0</v>
      </c>
      <c r="H37" s="105">
        <f t="shared" si="10"/>
        <v>23</v>
      </c>
      <c r="I37" s="105">
        <f t="shared" si="11"/>
        <v>2</v>
      </c>
      <c r="J37" s="105">
        <f t="shared" si="12"/>
        <v>25</v>
      </c>
      <c r="K37" s="104">
        <f t="shared" si="3"/>
        <v>8</v>
      </c>
      <c r="L37" s="103">
        <f t="shared" si="4"/>
        <v>7.3</v>
      </c>
    </row>
    <row r="38" spans="2:12" ht="14.45" customHeight="1">
      <c r="B38" s="102" t="s">
        <v>89</v>
      </c>
      <c r="C38" s="101"/>
      <c r="D38" s="100">
        <f>SUM('【方向別】自動車交通量(4)'!D38,'【方向別】自動車交通量(5)'!D38,'【方向別】自動車交通量(6)'!D38)</f>
        <v>5</v>
      </c>
      <c r="E38" s="99">
        <f>SUM('【方向別】自動車交通量(4)'!E38,'【方向別】自動車交通量(5)'!E38,'【方向別】自動車交通量(6)'!E38)</f>
        <v>4</v>
      </c>
      <c r="F38" s="99">
        <f>SUM('【方向別】自動車交通量(4)'!F38,'【方向別】自動車交通量(5)'!F38,'【方向別】自動車交通量(6)'!F38)</f>
        <v>0</v>
      </c>
      <c r="G38" s="99">
        <f>SUM('【方向別】自動車交通量(4)'!G38,'【方向別】自動車交通量(5)'!G38,'【方向別】自動車交通量(6)'!G38)</f>
        <v>0</v>
      </c>
      <c r="H38" s="99">
        <f t="shared" si="10"/>
        <v>9</v>
      </c>
      <c r="I38" s="99">
        <f t="shared" si="11"/>
        <v>0</v>
      </c>
      <c r="J38" s="99">
        <f t="shared" si="12"/>
        <v>9</v>
      </c>
      <c r="K38" s="98">
        <f t="shared" si="3"/>
        <v>0</v>
      </c>
      <c r="L38" s="97">
        <f t="shared" si="4"/>
        <v>2.6</v>
      </c>
    </row>
    <row r="39" spans="2:12" ht="14.45" customHeight="1">
      <c r="B39" s="96" t="s">
        <v>88</v>
      </c>
      <c r="C39" s="95"/>
      <c r="D39" s="94">
        <f>SUM('【方向別】自動車交通量(4)'!D39,'【方向別】自動車交通量(5)'!D39,'【方向別】自動車交通量(6)'!D39)</f>
        <v>0</v>
      </c>
      <c r="E39" s="93">
        <f>SUM('【方向別】自動車交通量(4)'!E39,'【方向別】自動車交通量(5)'!E39,'【方向別】自動車交通量(6)'!E39)</f>
        <v>1</v>
      </c>
      <c r="F39" s="93">
        <f>SUM('【方向別】自動車交通量(4)'!F39,'【方向別】自動車交通量(5)'!F39,'【方向別】自動車交通量(6)'!F39)</f>
        <v>0</v>
      </c>
      <c r="G39" s="93">
        <f>SUM('【方向別】自動車交通量(4)'!G39,'【方向別】自動車交通量(5)'!G39,'【方向別】自動車交通量(6)'!G39)</f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0.3</v>
      </c>
    </row>
    <row r="40" spans="2:12" ht="14.45" customHeight="1">
      <c r="B40" s="96" t="s">
        <v>87</v>
      </c>
      <c r="C40" s="95"/>
      <c r="D40" s="94">
        <f>SUM('【方向別】自動車交通量(4)'!D40,'【方向別】自動車交通量(5)'!D40,'【方向別】自動車交通量(6)'!D40)</f>
        <v>5</v>
      </c>
      <c r="E40" s="93">
        <f>SUM('【方向別】自動車交通量(4)'!E40,'【方向別】自動車交通量(5)'!E40,'【方向別】自動車交通量(6)'!E40)</f>
        <v>4</v>
      </c>
      <c r="F40" s="93">
        <f>SUM('【方向別】自動車交通量(4)'!F40,'【方向別】自動車交通量(5)'!F40,'【方向別】自動車交通量(6)'!F40)</f>
        <v>0</v>
      </c>
      <c r="G40" s="93">
        <f>SUM('【方向別】自動車交通量(4)'!G40,'【方向別】自動車交通量(5)'!G40,'【方向別】自動車交通量(6)'!G40)</f>
        <v>0</v>
      </c>
      <c r="H40" s="93">
        <f t="shared" si="10"/>
        <v>9</v>
      </c>
      <c r="I40" s="93">
        <f t="shared" si="11"/>
        <v>0</v>
      </c>
      <c r="J40" s="93">
        <f t="shared" si="12"/>
        <v>9</v>
      </c>
      <c r="K40" s="92">
        <f t="shared" si="3"/>
        <v>0</v>
      </c>
      <c r="L40" s="91">
        <f t="shared" si="4"/>
        <v>2.6</v>
      </c>
    </row>
    <row r="41" spans="2:12" ht="14.45" customHeight="1">
      <c r="B41" s="96" t="s">
        <v>86</v>
      </c>
      <c r="C41" s="95"/>
      <c r="D41" s="94">
        <f>SUM('【方向別】自動車交通量(4)'!D41,'【方向別】自動車交通量(5)'!D41,'【方向別】自動車交通量(6)'!D41)</f>
        <v>4</v>
      </c>
      <c r="E41" s="93">
        <f>SUM('【方向別】自動車交通量(4)'!E41,'【方向別】自動車交通量(5)'!E41,'【方向別】自動車交通量(6)'!E41)</f>
        <v>2</v>
      </c>
      <c r="F41" s="93">
        <f>SUM('【方向別】自動車交通量(4)'!F41,'【方向別】自動車交通量(5)'!F41,'【方向別】自動車交通量(6)'!F41)</f>
        <v>0</v>
      </c>
      <c r="G41" s="93">
        <f>SUM('【方向別】自動車交通量(4)'!G41,'【方向別】自動車交通量(5)'!G41,'【方向別】自動車交通量(6)'!G41)</f>
        <v>0</v>
      </c>
      <c r="H41" s="93">
        <f t="shared" si="10"/>
        <v>6</v>
      </c>
      <c r="I41" s="93">
        <f t="shared" si="11"/>
        <v>0</v>
      </c>
      <c r="J41" s="93">
        <f t="shared" si="12"/>
        <v>6</v>
      </c>
      <c r="K41" s="92">
        <f t="shared" si="3"/>
        <v>0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f>SUM('【方向別】自動車交通量(4)'!D42,'【方向別】自動車交通量(5)'!D42,'【方向別】自動車交通量(6)'!D42)</f>
        <v>5</v>
      </c>
      <c r="E42" s="93">
        <f>SUM('【方向別】自動車交通量(4)'!E42,'【方向別】自動車交通量(5)'!E42,'【方向別】自動車交通量(6)'!E42)</f>
        <v>0</v>
      </c>
      <c r="F42" s="93">
        <f>SUM('【方向別】自動車交通量(4)'!F42,'【方向別】自動車交通量(5)'!F42,'【方向別】自動車交通量(6)'!F42)</f>
        <v>0</v>
      </c>
      <c r="G42" s="93">
        <f>SUM('【方向別】自動車交通量(4)'!G42,'【方向別】自動車交通量(5)'!G42,'【方向別】自動車交通量(6)'!G42)</f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1.5</v>
      </c>
    </row>
    <row r="43" spans="2:12" ht="14.45" customHeight="1">
      <c r="B43" s="90" t="s">
        <v>193</v>
      </c>
      <c r="C43" s="89"/>
      <c r="D43" s="88">
        <f>SUM('【方向別】自動車交通量(4)'!D43,'【方向別】自動車交通量(5)'!D43,'【方向別】自動車交通量(6)'!D43)</f>
        <v>5</v>
      </c>
      <c r="E43" s="87">
        <f>SUM('【方向別】自動車交通量(4)'!E43,'【方向別】自動車交通量(5)'!E43,'【方向別】自動車交通量(6)'!E43)</f>
        <v>3</v>
      </c>
      <c r="F43" s="87">
        <f>SUM('【方向別】自動車交通量(4)'!F43,'【方向別】自動車交通量(5)'!F43,'【方向別】自動車交通量(6)'!F43)</f>
        <v>0</v>
      </c>
      <c r="G43" s="87">
        <f>SUM('【方向別】自動車交通量(4)'!G43,'【方向別】自動車交通量(5)'!G43,'【方向別】自動車交通量(6)'!G43)</f>
        <v>0</v>
      </c>
      <c r="H43" s="87">
        <f t="shared" si="10"/>
        <v>8</v>
      </c>
      <c r="I43" s="87">
        <f t="shared" si="11"/>
        <v>0</v>
      </c>
      <c r="J43" s="87">
        <f t="shared" si="12"/>
        <v>8</v>
      </c>
      <c r="K43" s="86">
        <f t="shared" si="3"/>
        <v>0</v>
      </c>
      <c r="L43" s="85">
        <f t="shared" si="4"/>
        <v>2.2999999999999998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24</v>
      </c>
      <c r="E44" s="81">
        <f t="shared" si="13"/>
        <v>14</v>
      </c>
      <c r="F44" s="81">
        <f t="shared" si="13"/>
        <v>0</v>
      </c>
      <c r="G44" s="81">
        <f t="shared" si="13"/>
        <v>0</v>
      </c>
      <c r="H44" s="81">
        <f t="shared" si="13"/>
        <v>38</v>
      </c>
      <c r="I44" s="81">
        <f t="shared" si="13"/>
        <v>0</v>
      </c>
      <c r="J44" s="81">
        <f t="shared" si="13"/>
        <v>38</v>
      </c>
      <c r="K44" s="80">
        <f t="shared" si="3"/>
        <v>0</v>
      </c>
      <c r="L44" s="79">
        <f t="shared" si="4"/>
        <v>11.1</v>
      </c>
    </row>
    <row r="45" spans="2:12" ht="14.45" customHeight="1" thickTop="1">
      <c r="B45" s="102" t="s">
        <v>82</v>
      </c>
      <c r="C45" s="101"/>
      <c r="D45" s="100">
        <f>SUM('【方向別】自動車交通量(4)'!D45,'【方向別】自動車交通量(5)'!D45,'【方向別】自動車交通量(6)'!D45)</f>
        <v>2</v>
      </c>
      <c r="E45" s="99">
        <f>SUM('【方向別】自動車交通量(4)'!E45,'【方向別】自動車交通量(5)'!E45,'【方向別】自動車交通量(6)'!E45)</f>
        <v>1</v>
      </c>
      <c r="F45" s="99">
        <f>SUM('【方向別】自動車交通量(4)'!F45,'【方向別】自動車交通量(5)'!F45,'【方向別】自動車交通量(6)'!F45)</f>
        <v>0</v>
      </c>
      <c r="G45" s="99">
        <f>SUM('【方向別】自動車交通量(4)'!G45,'【方向別】自動車交通量(5)'!G45,'【方向別】自動車交通量(6)'!G45)</f>
        <v>0</v>
      </c>
      <c r="H45" s="99">
        <f t="shared" ref="H45:H50" si="14">SUM(D45:E45)</f>
        <v>3</v>
      </c>
      <c r="I45" s="99">
        <f t="shared" ref="I45:I50" si="15">SUM(F45:G45)</f>
        <v>0</v>
      </c>
      <c r="J45" s="99">
        <f t="shared" ref="J45:J50" si="16">SUM(H45:I45)</f>
        <v>3</v>
      </c>
      <c r="K45" s="98">
        <f t="shared" si="3"/>
        <v>0</v>
      </c>
      <c r="L45" s="97">
        <f t="shared" si="4"/>
        <v>0.9</v>
      </c>
    </row>
    <row r="46" spans="2:12" ht="14.45" customHeight="1">
      <c r="B46" s="96" t="s">
        <v>81</v>
      </c>
      <c r="C46" s="95"/>
      <c r="D46" s="94">
        <f>SUM('【方向別】自動車交通量(4)'!D46,'【方向別】自動車交通量(5)'!D46,'【方向別】自動車交通量(6)'!D46)</f>
        <v>8</v>
      </c>
      <c r="E46" s="93">
        <f>SUM('【方向別】自動車交通量(4)'!E46,'【方向別】自動車交通量(5)'!E46,'【方向別】自動車交通量(6)'!E46)</f>
        <v>1</v>
      </c>
      <c r="F46" s="93">
        <f>SUM('【方向別】自動車交通量(4)'!F46,'【方向別】自動車交通量(5)'!F46,'【方向別】自動車交通量(6)'!F46)</f>
        <v>0</v>
      </c>
      <c r="G46" s="93">
        <f>SUM('【方向別】自動車交通量(4)'!G46,'【方向別】自動車交通量(5)'!G46,'【方向別】自動車交通量(6)'!G46)</f>
        <v>0</v>
      </c>
      <c r="H46" s="93">
        <f t="shared" si="14"/>
        <v>9</v>
      </c>
      <c r="I46" s="93">
        <f t="shared" si="15"/>
        <v>0</v>
      </c>
      <c r="J46" s="93">
        <f t="shared" si="16"/>
        <v>9</v>
      </c>
      <c r="K46" s="92">
        <f t="shared" si="3"/>
        <v>0</v>
      </c>
      <c r="L46" s="91">
        <f t="shared" si="4"/>
        <v>2.6</v>
      </c>
    </row>
    <row r="47" spans="2:12" ht="14.45" customHeight="1">
      <c r="B47" s="96" t="s">
        <v>80</v>
      </c>
      <c r="C47" s="95"/>
      <c r="D47" s="94">
        <f>SUM('【方向別】自動車交通量(4)'!D47,'【方向別】自動車交通量(5)'!D47,'【方向別】自動車交通量(6)'!D47)</f>
        <v>4</v>
      </c>
      <c r="E47" s="93">
        <f>SUM('【方向別】自動車交通量(4)'!E47,'【方向別】自動車交通量(5)'!E47,'【方向別】自動車交通量(6)'!E47)</f>
        <v>0</v>
      </c>
      <c r="F47" s="93">
        <f>SUM('【方向別】自動車交通量(4)'!F47,'【方向別】自動車交通量(5)'!F47,'【方向別】自動車交通量(6)'!F47)</f>
        <v>0</v>
      </c>
      <c r="G47" s="93">
        <f>SUM('【方向別】自動車交通量(4)'!G47,'【方向別】自動車交通量(5)'!G47,'【方向別】自動車交通量(6)'!G47)</f>
        <v>0</v>
      </c>
      <c r="H47" s="93">
        <f t="shared" si="14"/>
        <v>4</v>
      </c>
      <c r="I47" s="93">
        <f t="shared" si="15"/>
        <v>0</v>
      </c>
      <c r="J47" s="93">
        <f t="shared" si="16"/>
        <v>4</v>
      </c>
      <c r="K47" s="92">
        <f t="shared" si="3"/>
        <v>0</v>
      </c>
      <c r="L47" s="91">
        <f t="shared" si="4"/>
        <v>1.2</v>
      </c>
    </row>
    <row r="48" spans="2:12" ht="14.45" customHeight="1">
      <c r="B48" s="96" t="s">
        <v>79</v>
      </c>
      <c r="C48" s="95"/>
      <c r="D48" s="94">
        <f>SUM('【方向別】自動車交通量(4)'!D48,'【方向別】自動車交通量(5)'!D48,'【方向別】自動車交通量(6)'!D48)</f>
        <v>3</v>
      </c>
      <c r="E48" s="93">
        <f>SUM('【方向別】自動車交通量(4)'!E48,'【方向別】自動車交通量(5)'!E48,'【方向別】自動車交通量(6)'!E48)</f>
        <v>2</v>
      </c>
      <c r="F48" s="93">
        <f>SUM('【方向別】自動車交通量(4)'!F48,'【方向別】自動車交通量(5)'!F48,'【方向別】自動車交通量(6)'!F48)</f>
        <v>0</v>
      </c>
      <c r="G48" s="93">
        <f>SUM('【方向別】自動車交通量(4)'!G48,'【方向別】自動車交通量(5)'!G48,'【方向別】自動車交通量(6)'!G48)</f>
        <v>0</v>
      </c>
      <c r="H48" s="93">
        <f t="shared" si="14"/>
        <v>5</v>
      </c>
      <c r="I48" s="93">
        <f t="shared" si="15"/>
        <v>0</v>
      </c>
      <c r="J48" s="93">
        <f t="shared" si="16"/>
        <v>5</v>
      </c>
      <c r="K48" s="92">
        <f t="shared" si="3"/>
        <v>0</v>
      </c>
      <c r="L48" s="91">
        <f t="shared" si="4"/>
        <v>1.5</v>
      </c>
    </row>
    <row r="49" spans="2:12" ht="14.45" customHeight="1">
      <c r="B49" s="96" t="s">
        <v>78</v>
      </c>
      <c r="C49" s="95"/>
      <c r="D49" s="94">
        <f>SUM('【方向別】自動車交通量(4)'!D49,'【方向別】自動車交通量(5)'!D49,'【方向別】自動車交通量(6)'!D49)</f>
        <v>1</v>
      </c>
      <c r="E49" s="93">
        <f>SUM('【方向別】自動車交通量(4)'!E49,'【方向別】自動車交通量(5)'!E49,'【方向別】自動車交通量(6)'!E49)</f>
        <v>1</v>
      </c>
      <c r="F49" s="93">
        <f>SUM('【方向別】自動車交通量(4)'!F49,'【方向別】自動車交通量(5)'!F49,'【方向別】自動車交通量(6)'!F49)</f>
        <v>0</v>
      </c>
      <c r="G49" s="93">
        <f>SUM('【方向別】自動車交通量(4)'!G49,'【方向別】自動車交通量(5)'!G49,'【方向別】自動車交通量(6)'!G49)</f>
        <v>0</v>
      </c>
      <c r="H49" s="93">
        <f t="shared" si="14"/>
        <v>2</v>
      </c>
      <c r="I49" s="93">
        <f t="shared" si="15"/>
        <v>0</v>
      </c>
      <c r="J49" s="93">
        <f t="shared" si="16"/>
        <v>2</v>
      </c>
      <c r="K49" s="92">
        <f t="shared" si="3"/>
        <v>0</v>
      </c>
      <c r="L49" s="91">
        <f t="shared" si="4"/>
        <v>0.6</v>
      </c>
    </row>
    <row r="50" spans="2:12" ht="14.45" customHeight="1">
      <c r="B50" s="90" t="s">
        <v>192</v>
      </c>
      <c r="C50" s="89"/>
      <c r="D50" s="88">
        <f>SUM('【方向別】自動車交通量(4)'!D50,'【方向別】自動車交通量(5)'!D50,'【方向別】自動車交通量(6)'!D50)</f>
        <v>4</v>
      </c>
      <c r="E50" s="87">
        <f>SUM('【方向別】自動車交通量(4)'!E50,'【方向別】自動車交通量(5)'!E50,'【方向別】自動車交通量(6)'!E50)</f>
        <v>0</v>
      </c>
      <c r="F50" s="87">
        <f>SUM('【方向別】自動車交通量(4)'!F50,'【方向別】自動車交通量(5)'!F50,'【方向別】自動車交通量(6)'!F50)</f>
        <v>0</v>
      </c>
      <c r="G50" s="87">
        <f>SUM('【方向別】自動車交通量(4)'!G50,'【方向別】自動車交通量(5)'!G50,'【方向別】自動車交通量(6)'!G50)</f>
        <v>0</v>
      </c>
      <c r="H50" s="87">
        <f t="shared" si="14"/>
        <v>4</v>
      </c>
      <c r="I50" s="87">
        <f t="shared" si="15"/>
        <v>0</v>
      </c>
      <c r="J50" s="87">
        <f t="shared" si="16"/>
        <v>4</v>
      </c>
      <c r="K50" s="86">
        <f t="shared" si="3"/>
        <v>0</v>
      </c>
      <c r="L50" s="85">
        <f t="shared" si="4"/>
        <v>1.2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22</v>
      </c>
      <c r="E51" s="81">
        <f t="shared" si="17"/>
        <v>5</v>
      </c>
      <c r="F51" s="81">
        <f t="shared" si="17"/>
        <v>0</v>
      </c>
      <c r="G51" s="81">
        <f t="shared" si="17"/>
        <v>0</v>
      </c>
      <c r="H51" s="81">
        <f t="shared" si="17"/>
        <v>27</v>
      </c>
      <c r="I51" s="81">
        <f t="shared" si="17"/>
        <v>0</v>
      </c>
      <c r="J51" s="81">
        <f t="shared" si="17"/>
        <v>27</v>
      </c>
      <c r="K51" s="80">
        <f t="shared" si="3"/>
        <v>0</v>
      </c>
      <c r="L51" s="79">
        <f t="shared" si="4"/>
        <v>7.9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249</v>
      </c>
      <c r="E52" s="75">
        <f t="shared" si="18"/>
        <v>77</v>
      </c>
      <c r="F52" s="75">
        <f t="shared" si="18"/>
        <v>17</v>
      </c>
      <c r="G52" s="75">
        <f t="shared" si="18"/>
        <v>0</v>
      </c>
      <c r="H52" s="75">
        <f t="shared" si="18"/>
        <v>326</v>
      </c>
      <c r="I52" s="75">
        <f t="shared" si="18"/>
        <v>17</v>
      </c>
      <c r="J52" s="75">
        <f t="shared" si="18"/>
        <v>343</v>
      </c>
      <c r="K52" s="74">
        <f t="shared" si="3"/>
        <v>5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B50" sqref="AB5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213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SUM('【方向別】自動車交通量(3)'!D16,'【方向別】自動車交通量(7)'!D16,'【方向別】自動車交通量(11)'!D16)</f>
        <v>1</v>
      </c>
      <c r="E16" s="99">
        <f>SUM('【方向別】自動車交通量(3)'!E16,'【方向別】自動車交通量(7)'!E16,'【方向別】自動車交通量(11)'!E16)</f>
        <v>0</v>
      </c>
      <c r="F16" s="99">
        <f>SUM('【方向別】自動車交通量(3)'!F16,'【方向別】自動車交通量(7)'!F16,'【方向別】自動車交通量(11)'!F16)</f>
        <v>0</v>
      </c>
      <c r="G16" s="99">
        <f>SUM('【方向別】自動車交通量(3)'!G16,'【方向別】自動車交通量(7)'!G16,'【方向別】自動車交通量(11)'!G16)</f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0.4</v>
      </c>
    </row>
    <row r="17" spans="2:12" ht="14.45" customHeight="1">
      <c r="B17" s="96" t="s">
        <v>207</v>
      </c>
      <c r="C17" s="95"/>
      <c r="D17" s="94">
        <f>SUM('【方向別】自動車交通量(3)'!D17,'【方向別】自動車交通量(7)'!D17,'【方向別】自動車交通量(11)'!D17)</f>
        <v>2</v>
      </c>
      <c r="E17" s="93">
        <f>SUM('【方向別】自動車交通量(3)'!E17,'【方向別】自動車交通量(7)'!E17,'【方向別】自動車交通量(11)'!E17)</f>
        <v>0</v>
      </c>
      <c r="F17" s="93">
        <f>SUM('【方向別】自動車交通量(3)'!F17,'【方向別】自動車交通量(7)'!F17,'【方向別】自動車交通量(11)'!F17)</f>
        <v>0</v>
      </c>
      <c r="G17" s="93">
        <f>SUM('【方向別】自動車交通量(3)'!G17,'【方向別】自動車交通量(7)'!G17,'【方向別】自動車交通量(11)'!G17)</f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0.8</v>
      </c>
    </row>
    <row r="18" spans="2:12" ht="14.45" customHeight="1">
      <c r="B18" s="96" t="s">
        <v>206</v>
      </c>
      <c r="C18" s="95"/>
      <c r="D18" s="94">
        <f>SUM('【方向別】自動車交通量(3)'!D18,'【方向別】自動車交通量(7)'!D18,'【方向別】自動車交通量(11)'!D18)</f>
        <v>0</v>
      </c>
      <c r="E18" s="93">
        <f>SUM('【方向別】自動車交通量(3)'!E18,'【方向別】自動車交通量(7)'!E18,'【方向別】自動車交通量(11)'!E18)</f>
        <v>0</v>
      </c>
      <c r="F18" s="93">
        <f>SUM('【方向別】自動車交通量(3)'!F18,'【方向別】自動車交通量(7)'!F18,'【方向別】自動車交通量(11)'!F18)</f>
        <v>0</v>
      </c>
      <c r="G18" s="93">
        <f>SUM('【方向別】自動車交通量(3)'!G18,'【方向別】自動車交通量(7)'!G18,'【方向別】自動車交通量(11)'!G18)</f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205</v>
      </c>
      <c r="C19" s="95"/>
      <c r="D19" s="94">
        <f>SUM('【方向別】自動車交通量(3)'!D19,'【方向別】自動車交通量(7)'!D19,'【方向別】自動車交通量(11)'!D19)</f>
        <v>0</v>
      </c>
      <c r="E19" s="93">
        <f>SUM('【方向別】自動車交通量(3)'!E19,'【方向別】自動車交通量(7)'!E19,'【方向別】自動車交通量(11)'!E19)</f>
        <v>0</v>
      </c>
      <c r="F19" s="93">
        <f>SUM('【方向別】自動車交通量(3)'!F19,'【方向別】自動車交通量(7)'!F19,'【方向別】自動車交通量(11)'!F19)</f>
        <v>0</v>
      </c>
      <c r="G19" s="93">
        <f>SUM('【方向別】自動車交通量(3)'!G19,'【方向別】自動車交通量(7)'!G19,'【方向別】自動車交通量(11)'!G19)</f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204</v>
      </c>
      <c r="C20" s="95"/>
      <c r="D20" s="94">
        <f>SUM('【方向別】自動車交通量(3)'!D20,'【方向別】自動車交通量(7)'!D20,'【方向別】自動車交通量(11)'!D20)</f>
        <v>0</v>
      </c>
      <c r="E20" s="93">
        <f>SUM('【方向別】自動車交通量(3)'!E20,'【方向別】自動車交通量(7)'!E20,'【方向別】自動車交通量(11)'!E20)</f>
        <v>0</v>
      </c>
      <c r="F20" s="93">
        <f>SUM('【方向別】自動車交通量(3)'!F20,'【方向別】自動車交通量(7)'!F20,'【方向別】自動車交通量(11)'!F20)</f>
        <v>0</v>
      </c>
      <c r="G20" s="93">
        <f>SUM('【方向別】自動車交通量(3)'!G20,'【方向別】自動車交通量(7)'!G20,'【方向別】自動車交通量(11)'!G20)</f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203</v>
      </c>
      <c r="C21" s="89"/>
      <c r="D21" s="88">
        <f>SUM('【方向別】自動車交通量(3)'!D21,'【方向別】自動車交通量(7)'!D21,'【方向別】自動車交通量(11)'!D21)</f>
        <v>3</v>
      </c>
      <c r="E21" s="87">
        <f>SUM('【方向別】自動車交通量(3)'!E21,'【方向別】自動車交通量(7)'!E21,'【方向別】自動車交通量(11)'!E21)</f>
        <v>0</v>
      </c>
      <c r="F21" s="87">
        <f>SUM('【方向別】自動車交通量(3)'!F21,'【方向別】自動車交通量(7)'!F21,'【方向別】自動車交通量(11)'!F21)</f>
        <v>0</v>
      </c>
      <c r="G21" s="87">
        <f>SUM('【方向別】自動車交通量(3)'!G21,'【方向別】自動車交通量(7)'!G21,'【方向別】自動車交通量(11)'!G21)</f>
        <v>0</v>
      </c>
      <c r="H21" s="87">
        <f t="shared" si="0"/>
        <v>3</v>
      </c>
      <c r="I21" s="87">
        <f t="shared" si="1"/>
        <v>0</v>
      </c>
      <c r="J21" s="87">
        <f t="shared" si="2"/>
        <v>3</v>
      </c>
      <c r="K21" s="86">
        <f t="shared" si="3"/>
        <v>0</v>
      </c>
      <c r="L21" s="85">
        <f t="shared" si="4"/>
        <v>1.3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6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6</v>
      </c>
      <c r="I22" s="81">
        <f t="shared" si="5"/>
        <v>0</v>
      </c>
      <c r="J22" s="81">
        <f t="shared" si="5"/>
        <v>6</v>
      </c>
      <c r="K22" s="80">
        <f t="shared" si="3"/>
        <v>0</v>
      </c>
      <c r="L22" s="79">
        <f t="shared" si="4"/>
        <v>2.5</v>
      </c>
    </row>
    <row r="23" spans="2:12" ht="14.45" customHeight="1" thickTop="1">
      <c r="B23" s="102" t="s">
        <v>104</v>
      </c>
      <c r="C23" s="101"/>
      <c r="D23" s="100">
        <f>SUM('【方向別】自動車交通量(3)'!D23,'【方向別】自動車交通量(7)'!D23,'【方向別】自動車交通量(11)'!D23)</f>
        <v>0</v>
      </c>
      <c r="E23" s="99">
        <f>SUM('【方向別】自動車交通量(3)'!E23,'【方向別】自動車交通量(7)'!E23,'【方向別】自動車交通量(11)'!E23)</f>
        <v>0</v>
      </c>
      <c r="F23" s="99">
        <f>SUM('【方向別】自動車交通量(3)'!F23,'【方向別】自動車交通量(7)'!F23,'【方向別】自動車交通量(11)'!F23)</f>
        <v>0</v>
      </c>
      <c r="G23" s="99">
        <f>SUM('【方向別】自動車交通量(3)'!G23,'【方向別】自動車交通量(7)'!G23,'【方向別】自動車交通量(11)'!G23)</f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103</v>
      </c>
      <c r="C24" s="95"/>
      <c r="D24" s="94">
        <f>SUM('【方向別】自動車交通量(3)'!D24,'【方向別】自動車交通量(7)'!D24,'【方向別】自動車交通量(11)'!D24)</f>
        <v>2</v>
      </c>
      <c r="E24" s="93">
        <f>SUM('【方向別】自動車交通量(3)'!E24,'【方向別】自動車交通量(7)'!E24,'【方向別】自動車交通量(11)'!E24)</f>
        <v>0</v>
      </c>
      <c r="F24" s="93">
        <f>SUM('【方向別】自動車交通量(3)'!F24,'【方向別】自動車交通量(7)'!F24,'【方向別】自動車交通量(11)'!F24)</f>
        <v>0</v>
      </c>
      <c r="G24" s="93">
        <f>SUM('【方向別】自動車交通量(3)'!G24,'【方向別】自動車交通量(7)'!G24,'【方向別】自動車交通量(11)'!G24)</f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0.8</v>
      </c>
    </row>
    <row r="25" spans="2:12" ht="14.45" customHeight="1">
      <c r="B25" s="96" t="s">
        <v>102</v>
      </c>
      <c r="C25" s="95"/>
      <c r="D25" s="94">
        <f>SUM('【方向別】自動車交通量(3)'!D25,'【方向別】自動車交通量(7)'!D25,'【方向別】自動車交通量(11)'!D25)</f>
        <v>1</v>
      </c>
      <c r="E25" s="93">
        <f>SUM('【方向別】自動車交通量(3)'!E25,'【方向別】自動車交通量(7)'!E25,'【方向別】自動車交通量(11)'!E25)</f>
        <v>1</v>
      </c>
      <c r="F25" s="93">
        <f>SUM('【方向別】自動車交通量(3)'!F25,'【方向別】自動車交通量(7)'!F25,'【方向別】自動車交通量(11)'!F25)</f>
        <v>0</v>
      </c>
      <c r="G25" s="93">
        <f>SUM('【方向別】自動車交通量(3)'!G25,'【方向別】自動車交通量(7)'!G25,'【方向別】自動車交通量(11)'!G25)</f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0.8</v>
      </c>
    </row>
    <row r="26" spans="2:12" ht="14.45" customHeight="1">
      <c r="B26" s="96" t="s">
        <v>101</v>
      </c>
      <c r="C26" s="95"/>
      <c r="D26" s="94">
        <f>SUM('【方向別】自動車交通量(3)'!D26,'【方向別】自動車交通量(7)'!D26,'【方向別】自動車交通量(11)'!D26)</f>
        <v>1</v>
      </c>
      <c r="E26" s="93">
        <f>SUM('【方向別】自動車交通量(3)'!E26,'【方向別】自動車交通量(7)'!E26,'【方向別】自動車交通量(11)'!E26)</f>
        <v>0</v>
      </c>
      <c r="F26" s="93">
        <f>SUM('【方向別】自動車交通量(3)'!F26,'【方向別】自動車交通量(7)'!F26,'【方向別】自動車交通量(11)'!F26)</f>
        <v>0</v>
      </c>
      <c r="G26" s="93">
        <f>SUM('【方向別】自動車交通量(3)'!G26,'【方向別】自動車交通量(7)'!G26,'【方向別】自動車交通量(11)'!G26)</f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0.4</v>
      </c>
    </row>
    <row r="27" spans="2:12" ht="14.45" customHeight="1">
      <c r="B27" s="96" t="s">
        <v>100</v>
      </c>
      <c r="C27" s="95"/>
      <c r="D27" s="94">
        <f>SUM('【方向別】自動車交通量(3)'!D27,'【方向別】自動車交通量(7)'!D27,'【方向別】自動車交通量(11)'!D27)</f>
        <v>1</v>
      </c>
      <c r="E27" s="93">
        <f>SUM('【方向別】自動車交通量(3)'!E27,'【方向別】自動車交通量(7)'!E27,'【方向別】自動車交通量(11)'!E27)</f>
        <v>0</v>
      </c>
      <c r="F27" s="93">
        <f>SUM('【方向別】自動車交通量(3)'!F27,'【方向別】自動車交通量(7)'!F27,'【方向別】自動車交通量(11)'!F27)</f>
        <v>0</v>
      </c>
      <c r="G27" s="93">
        <f>SUM('【方向別】自動車交通量(3)'!G27,'【方向別】自動車交通量(7)'!G27,'【方向別】自動車交通量(11)'!G27)</f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0.4</v>
      </c>
    </row>
    <row r="28" spans="2:12" ht="14.45" customHeight="1">
      <c r="B28" s="90" t="s">
        <v>202</v>
      </c>
      <c r="C28" s="89"/>
      <c r="D28" s="88">
        <f>SUM('【方向別】自動車交通量(3)'!D28,'【方向別】自動車交通量(7)'!D28,'【方向別】自動車交通量(11)'!D28)</f>
        <v>2</v>
      </c>
      <c r="E28" s="87">
        <f>SUM('【方向別】自動車交通量(3)'!E28,'【方向別】自動車交通量(7)'!E28,'【方向別】自動車交通量(11)'!E28)</f>
        <v>0</v>
      </c>
      <c r="F28" s="87">
        <f>SUM('【方向別】自動車交通量(3)'!F28,'【方向別】自動車交通量(7)'!F28,'【方向別】自動車交通量(11)'!F28)</f>
        <v>0</v>
      </c>
      <c r="G28" s="87">
        <f>SUM('【方向別】自動車交通量(3)'!G28,'【方向別】自動車交通量(7)'!G28,'【方向別】自動車交通量(11)'!G28)</f>
        <v>0</v>
      </c>
      <c r="H28" s="87">
        <f t="shared" si="6"/>
        <v>2</v>
      </c>
      <c r="I28" s="87">
        <f t="shared" si="7"/>
        <v>0</v>
      </c>
      <c r="J28" s="87">
        <f t="shared" si="8"/>
        <v>2</v>
      </c>
      <c r="K28" s="86">
        <f t="shared" si="3"/>
        <v>0</v>
      </c>
      <c r="L28" s="85">
        <f t="shared" si="4"/>
        <v>0.8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7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8</v>
      </c>
      <c r="I29" s="81">
        <f t="shared" si="9"/>
        <v>0</v>
      </c>
      <c r="J29" s="81">
        <f t="shared" si="9"/>
        <v>8</v>
      </c>
      <c r="K29" s="80">
        <f t="shared" si="3"/>
        <v>0</v>
      </c>
      <c r="L29" s="79">
        <f t="shared" si="4"/>
        <v>3.3</v>
      </c>
    </row>
    <row r="30" spans="2:12" ht="14.45" customHeight="1" thickTop="1">
      <c r="B30" s="110" t="s">
        <v>201</v>
      </c>
      <c r="C30" s="109"/>
      <c r="D30" s="76">
        <f>SUM('【方向別】自動車交通量(3)'!D30,'【方向別】自動車交通量(7)'!D30,'【方向別】自動車交通量(11)'!D30)</f>
        <v>8</v>
      </c>
      <c r="E30" s="75">
        <f>SUM('【方向別】自動車交通量(3)'!E30,'【方向別】自動車交通量(7)'!E30,'【方向別】自動車交通量(11)'!E30)</f>
        <v>3</v>
      </c>
      <c r="F30" s="75">
        <f>SUM('【方向別】自動車交通量(3)'!F30,'【方向別】自動車交通量(7)'!F30,'【方向別】自動車交通量(11)'!F30)</f>
        <v>1</v>
      </c>
      <c r="G30" s="75">
        <f>SUM('【方向別】自動車交通量(3)'!G30,'【方向別】自動車交通量(7)'!G30,'【方向別】自動車交通量(11)'!G30)</f>
        <v>0</v>
      </c>
      <c r="H30" s="75">
        <f t="shared" ref="H30:H43" si="10">SUM(D30:E30)</f>
        <v>11</v>
      </c>
      <c r="I30" s="75">
        <f t="shared" ref="I30:I43" si="11">SUM(F30:G30)</f>
        <v>1</v>
      </c>
      <c r="J30" s="75">
        <f t="shared" ref="J30:J43" si="12">SUM(H30:I30)</f>
        <v>12</v>
      </c>
      <c r="K30" s="74">
        <f t="shared" si="3"/>
        <v>8.3000000000000007</v>
      </c>
      <c r="L30" s="73">
        <f t="shared" si="4"/>
        <v>5</v>
      </c>
    </row>
    <row r="31" spans="2:12" ht="14.45" customHeight="1">
      <c r="B31" s="108" t="s">
        <v>200</v>
      </c>
      <c r="C31" s="107"/>
      <c r="D31" s="106">
        <f>SUM('【方向別】自動車交通量(3)'!D31,'【方向別】自動車交通量(7)'!D31,'【方向別】自動車交通量(11)'!D31)</f>
        <v>11</v>
      </c>
      <c r="E31" s="105">
        <f>SUM('【方向別】自動車交通量(3)'!E31,'【方向別】自動車交通量(7)'!E31,'【方向別】自動車交通量(11)'!E31)</f>
        <v>10</v>
      </c>
      <c r="F31" s="105">
        <f>SUM('【方向別】自動車交通量(3)'!F31,'【方向別】自動車交通量(7)'!F31,'【方向別】自動車交通量(11)'!F31)</f>
        <v>2</v>
      </c>
      <c r="G31" s="105">
        <f>SUM('【方向別】自動車交通量(3)'!G31,'【方向別】自動車交通量(7)'!G31,'【方向別】自動車交通量(11)'!G31)</f>
        <v>0</v>
      </c>
      <c r="H31" s="105">
        <f t="shared" si="10"/>
        <v>21</v>
      </c>
      <c r="I31" s="105">
        <f t="shared" si="11"/>
        <v>2</v>
      </c>
      <c r="J31" s="105">
        <f t="shared" si="12"/>
        <v>23</v>
      </c>
      <c r="K31" s="104">
        <f t="shared" si="3"/>
        <v>8.6999999999999993</v>
      </c>
      <c r="L31" s="103">
        <f t="shared" si="4"/>
        <v>9.6</v>
      </c>
    </row>
    <row r="32" spans="2:12" ht="14.45" customHeight="1">
      <c r="B32" s="108" t="s">
        <v>199</v>
      </c>
      <c r="C32" s="107"/>
      <c r="D32" s="106">
        <f>SUM('【方向別】自動車交通量(3)'!D32,'【方向別】自動車交通量(7)'!D32,'【方向別】自動車交通量(11)'!D32)</f>
        <v>12</v>
      </c>
      <c r="E32" s="105">
        <f>SUM('【方向別】自動車交通量(3)'!E32,'【方向別】自動車交通量(7)'!E32,'【方向別】自動車交通量(11)'!E32)</f>
        <v>8</v>
      </c>
      <c r="F32" s="105">
        <f>SUM('【方向別】自動車交通量(3)'!F32,'【方向別】自動車交通量(7)'!F32,'【方向別】自動車交通量(11)'!F32)</f>
        <v>2</v>
      </c>
      <c r="G32" s="105">
        <f>SUM('【方向別】自動車交通量(3)'!G32,'【方向別】自動車交通量(7)'!G32,'【方向別】自動車交通量(11)'!G32)</f>
        <v>0</v>
      </c>
      <c r="H32" s="105">
        <f t="shared" si="10"/>
        <v>20</v>
      </c>
      <c r="I32" s="105">
        <f t="shared" si="11"/>
        <v>2</v>
      </c>
      <c r="J32" s="105">
        <f t="shared" si="12"/>
        <v>22</v>
      </c>
      <c r="K32" s="104">
        <f t="shared" si="3"/>
        <v>9.1</v>
      </c>
      <c r="L32" s="103">
        <f t="shared" si="4"/>
        <v>9.1999999999999993</v>
      </c>
    </row>
    <row r="33" spans="2:12" ht="14.45" customHeight="1">
      <c r="B33" s="108" t="s">
        <v>198</v>
      </c>
      <c r="C33" s="107"/>
      <c r="D33" s="106">
        <f>SUM('【方向別】自動車交通量(3)'!D33,'【方向別】自動車交通量(7)'!D33,'【方向別】自動車交通量(11)'!D33)</f>
        <v>10</v>
      </c>
      <c r="E33" s="105">
        <f>SUM('【方向別】自動車交通量(3)'!E33,'【方向別】自動車交通量(7)'!E33,'【方向別】自動車交通量(11)'!E33)</f>
        <v>11</v>
      </c>
      <c r="F33" s="105">
        <f>SUM('【方向別】自動車交通量(3)'!F33,'【方向別】自動車交通量(7)'!F33,'【方向別】自動車交通量(11)'!F33)</f>
        <v>1</v>
      </c>
      <c r="G33" s="105">
        <f>SUM('【方向別】自動車交通量(3)'!G33,'【方向別】自動車交通量(7)'!G33,'【方向別】自動車交通量(11)'!G33)</f>
        <v>0</v>
      </c>
      <c r="H33" s="105">
        <f t="shared" si="10"/>
        <v>21</v>
      </c>
      <c r="I33" s="105">
        <f t="shared" si="11"/>
        <v>1</v>
      </c>
      <c r="J33" s="105">
        <f t="shared" si="12"/>
        <v>22</v>
      </c>
      <c r="K33" s="104">
        <f t="shared" si="3"/>
        <v>4.5</v>
      </c>
      <c r="L33" s="103">
        <f t="shared" si="4"/>
        <v>9.1999999999999993</v>
      </c>
    </row>
    <row r="34" spans="2:12" ht="14.45" customHeight="1">
      <c r="B34" s="108" t="s">
        <v>197</v>
      </c>
      <c r="C34" s="107"/>
      <c r="D34" s="106">
        <f>SUM('【方向別】自動車交通量(3)'!D34,'【方向別】自動車交通量(7)'!D34,'【方向別】自動車交通量(11)'!D34)</f>
        <v>16</v>
      </c>
      <c r="E34" s="105">
        <f>SUM('【方向別】自動車交通量(3)'!E34,'【方向別】自動車交通量(7)'!E34,'【方向別】自動車交通量(11)'!E34)</f>
        <v>10</v>
      </c>
      <c r="F34" s="105">
        <f>SUM('【方向別】自動車交通量(3)'!F34,'【方向別】自動車交通量(7)'!F34,'【方向別】自動車交通量(11)'!F34)</f>
        <v>0</v>
      </c>
      <c r="G34" s="105">
        <f>SUM('【方向別】自動車交通量(3)'!G34,'【方向別】自動車交通量(7)'!G34,'【方向別】自動車交通量(11)'!G34)</f>
        <v>0</v>
      </c>
      <c r="H34" s="105">
        <f t="shared" si="10"/>
        <v>26</v>
      </c>
      <c r="I34" s="105">
        <f t="shared" si="11"/>
        <v>0</v>
      </c>
      <c r="J34" s="105">
        <f t="shared" si="12"/>
        <v>26</v>
      </c>
      <c r="K34" s="104">
        <f t="shared" si="3"/>
        <v>0</v>
      </c>
      <c r="L34" s="103">
        <f t="shared" si="4"/>
        <v>10.9</v>
      </c>
    </row>
    <row r="35" spans="2:12" ht="14.45" customHeight="1">
      <c r="B35" s="108" t="s">
        <v>196</v>
      </c>
      <c r="C35" s="107"/>
      <c r="D35" s="106">
        <f>SUM('【方向別】自動車交通量(3)'!D35,'【方向別】自動車交通量(7)'!D35,'【方向別】自動車交通量(11)'!D35)</f>
        <v>21</v>
      </c>
      <c r="E35" s="105">
        <f>SUM('【方向別】自動車交通量(3)'!E35,'【方向別】自動車交通量(7)'!E35,'【方向別】自動車交通量(11)'!E35)</f>
        <v>6</v>
      </c>
      <c r="F35" s="105">
        <f>SUM('【方向別】自動車交通量(3)'!F35,'【方向別】自動車交通量(7)'!F35,'【方向別】自動車交通量(11)'!F35)</f>
        <v>1</v>
      </c>
      <c r="G35" s="105">
        <f>SUM('【方向別】自動車交通量(3)'!G35,'【方向別】自動車交通量(7)'!G35,'【方向別】自動車交通量(11)'!G35)</f>
        <v>0</v>
      </c>
      <c r="H35" s="105">
        <f t="shared" si="10"/>
        <v>27</v>
      </c>
      <c r="I35" s="105">
        <f t="shared" si="11"/>
        <v>1</v>
      </c>
      <c r="J35" s="105">
        <f t="shared" si="12"/>
        <v>28</v>
      </c>
      <c r="K35" s="104">
        <f t="shared" si="3"/>
        <v>3.6</v>
      </c>
      <c r="L35" s="103">
        <f t="shared" si="4"/>
        <v>11.7</v>
      </c>
    </row>
    <row r="36" spans="2:12" ht="14.45" customHeight="1">
      <c r="B36" s="108" t="s">
        <v>195</v>
      </c>
      <c r="C36" s="107"/>
      <c r="D36" s="106">
        <f>SUM('【方向別】自動車交通量(3)'!D36,'【方向別】自動車交通量(7)'!D36,'【方向別】自動車交通量(11)'!D36)</f>
        <v>12</v>
      </c>
      <c r="E36" s="105">
        <f>SUM('【方向別】自動車交通量(3)'!E36,'【方向別】自動車交通量(7)'!E36,'【方向別】自動車交通量(11)'!E36)</f>
        <v>9</v>
      </c>
      <c r="F36" s="105">
        <f>SUM('【方向別】自動車交通量(3)'!F36,'【方向別】自動車交通量(7)'!F36,'【方向別】自動車交通量(11)'!F36)</f>
        <v>1</v>
      </c>
      <c r="G36" s="105">
        <f>SUM('【方向別】自動車交通量(3)'!G36,'【方向別】自動車交通量(7)'!G36,'【方向別】自動車交通量(11)'!G36)</f>
        <v>0</v>
      </c>
      <c r="H36" s="105">
        <f t="shared" si="10"/>
        <v>21</v>
      </c>
      <c r="I36" s="105">
        <f t="shared" si="11"/>
        <v>1</v>
      </c>
      <c r="J36" s="105">
        <f t="shared" si="12"/>
        <v>22</v>
      </c>
      <c r="K36" s="104">
        <f t="shared" si="3"/>
        <v>4.5</v>
      </c>
      <c r="L36" s="103">
        <f t="shared" si="4"/>
        <v>9.1999999999999993</v>
      </c>
    </row>
    <row r="37" spans="2:12" ht="14.45" customHeight="1">
      <c r="B37" s="108" t="s">
        <v>194</v>
      </c>
      <c r="C37" s="107"/>
      <c r="D37" s="106">
        <f>SUM('【方向別】自動車交通量(3)'!D37,'【方向別】自動車交通量(7)'!D37,'【方向別】自動車交通量(11)'!D37)</f>
        <v>20</v>
      </c>
      <c r="E37" s="105">
        <f>SUM('【方向別】自動車交通量(3)'!E37,'【方向別】自動車交通量(7)'!E37,'【方向別】自動車交通量(11)'!E37)</f>
        <v>9</v>
      </c>
      <c r="F37" s="105">
        <f>SUM('【方向別】自動車交通量(3)'!F37,'【方向別】自動車交通量(7)'!F37,'【方向別】自動車交通量(11)'!F37)</f>
        <v>0</v>
      </c>
      <c r="G37" s="105">
        <f>SUM('【方向別】自動車交通量(3)'!G37,'【方向別】自動車交通量(7)'!G37,'【方向別】自動車交通量(11)'!G37)</f>
        <v>0</v>
      </c>
      <c r="H37" s="105">
        <f t="shared" si="10"/>
        <v>29</v>
      </c>
      <c r="I37" s="105">
        <f t="shared" si="11"/>
        <v>0</v>
      </c>
      <c r="J37" s="105">
        <f t="shared" si="12"/>
        <v>29</v>
      </c>
      <c r="K37" s="104">
        <f t="shared" si="3"/>
        <v>0</v>
      </c>
      <c r="L37" s="103">
        <f t="shared" si="4"/>
        <v>12.1</v>
      </c>
    </row>
    <row r="38" spans="2:12" ht="14.45" customHeight="1">
      <c r="B38" s="102" t="s">
        <v>89</v>
      </c>
      <c r="C38" s="101"/>
      <c r="D38" s="100">
        <f>SUM('【方向別】自動車交通量(3)'!D38,'【方向別】自動車交通量(7)'!D38,'【方向別】自動車交通量(11)'!D38)</f>
        <v>2</v>
      </c>
      <c r="E38" s="99">
        <f>SUM('【方向別】自動車交通量(3)'!E38,'【方向別】自動車交通量(7)'!E38,'【方向別】自動車交通量(11)'!E38)</f>
        <v>1</v>
      </c>
      <c r="F38" s="99">
        <f>SUM('【方向別】自動車交通量(3)'!F38,'【方向別】自動車交通量(7)'!F38,'【方向別】自動車交通量(11)'!F38)</f>
        <v>0</v>
      </c>
      <c r="G38" s="99">
        <f>SUM('【方向別】自動車交通量(3)'!G38,'【方向別】自動車交通量(7)'!G38,'【方向別】自動車交通量(11)'!G38)</f>
        <v>0</v>
      </c>
      <c r="H38" s="99">
        <f t="shared" si="10"/>
        <v>3</v>
      </c>
      <c r="I38" s="99">
        <f t="shared" si="11"/>
        <v>0</v>
      </c>
      <c r="J38" s="99">
        <f t="shared" si="12"/>
        <v>3</v>
      </c>
      <c r="K38" s="98">
        <f t="shared" si="3"/>
        <v>0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SUM('【方向別】自動車交通量(3)'!D39,'【方向別】自動車交通量(7)'!D39,'【方向別】自動車交通量(11)'!D39)</f>
        <v>8</v>
      </c>
      <c r="E39" s="93">
        <f>SUM('【方向別】自動車交通量(3)'!E39,'【方向別】自動車交通量(7)'!E39,'【方向別】自動車交通量(11)'!E39)</f>
        <v>0</v>
      </c>
      <c r="F39" s="93">
        <f>SUM('【方向別】自動車交通量(3)'!F39,'【方向別】自動車交通量(7)'!F39,'【方向別】自動車交通量(11)'!F39)</f>
        <v>0</v>
      </c>
      <c r="G39" s="93">
        <f>SUM('【方向別】自動車交通量(3)'!G39,'【方向別】自動車交通量(7)'!G39,'【方向別】自動車交通量(11)'!G39)</f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3.3</v>
      </c>
    </row>
    <row r="40" spans="2:12" ht="14.45" customHeight="1">
      <c r="B40" s="96" t="s">
        <v>87</v>
      </c>
      <c r="C40" s="95"/>
      <c r="D40" s="94">
        <f>SUM('【方向別】自動車交通量(3)'!D40,'【方向別】自動車交通量(7)'!D40,'【方向別】自動車交通量(11)'!D40)</f>
        <v>2</v>
      </c>
      <c r="E40" s="93">
        <f>SUM('【方向別】自動車交通量(3)'!E40,'【方向別】自動車交通量(7)'!E40,'【方向別】自動車交通量(11)'!E40)</f>
        <v>2</v>
      </c>
      <c r="F40" s="93">
        <f>SUM('【方向別】自動車交通量(3)'!F40,'【方向別】自動車交通量(7)'!F40,'【方向別】自動車交通量(11)'!F40)</f>
        <v>0</v>
      </c>
      <c r="G40" s="93">
        <f>SUM('【方向別】自動車交通量(3)'!G40,'【方向別】自動車交通量(7)'!G40,'【方向別】自動車交通量(11)'!G40)</f>
        <v>0</v>
      </c>
      <c r="H40" s="93">
        <f t="shared" si="10"/>
        <v>4</v>
      </c>
      <c r="I40" s="93">
        <f t="shared" si="11"/>
        <v>0</v>
      </c>
      <c r="J40" s="93">
        <f t="shared" si="12"/>
        <v>4</v>
      </c>
      <c r="K40" s="92">
        <f t="shared" si="3"/>
        <v>0</v>
      </c>
      <c r="L40" s="91">
        <f t="shared" si="4"/>
        <v>1.7</v>
      </c>
    </row>
    <row r="41" spans="2:12" ht="14.45" customHeight="1">
      <c r="B41" s="96" t="s">
        <v>86</v>
      </c>
      <c r="C41" s="95"/>
      <c r="D41" s="94">
        <f>SUM('【方向別】自動車交通量(3)'!D41,'【方向別】自動車交通量(7)'!D41,'【方向別】自動車交通量(11)'!D41)</f>
        <v>2</v>
      </c>
      <c r="E41" s="93">
        <f>SUM('【方向別】自動車交通量(3)'!E41,'【方向別】自動車交通量(7)'!E41,'【方向別】自動車交通量(11)'!E41)</f>
        <v>2</v>
      </c>
      <c r="F41" s="93">
        <f>SUM('【方向別】自動車交通量(3)'!F41,'【方向別】自動車交通量(7)'!F41,'【方向別】自動車交通量(11)'!F41)</f>
        <v>0</v>
      </c>
      <c r="G41" s="93">
        <f>SUM('【方向別】自動車交通量(3)'!G41,'【方向別】自動車交通量(7)'!G41,'【方向別】自動車交通量(11)'!G41)</f>
        <v>0</v>
      </c>
      <c r="H41" s="93">
        <f t="shared" si="10"/>
        <v>4</v>
      </c>
      <c r="I41" s="93">
        <f t="shared" si="11"/>
        <v>0</v>
      </c>
      <c r="J41" s="93">
        <f t="shared" si="12"/>
        <v>4</v>
      </c>
      <c r="K41" s="92">
        <f t="shared" si="3"/>
        <v>0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f>SUM('【方向別】自動車交通量(3)'!D42,'【方向別】自動車交通量(7)'!D42,'【方向別】自動車交通量(11)'!D42)</f>
        <v>4</v>
      </c>
      <c r="E42" s="93">
        <f>SUM('【方向別】自動車交通量(3)'!E42,'【方向別】自動車交通量(7)'!E42,'【方向別】自動車交通量(11)'!E42)</f>
        <v>0</v>
      </c>
      <c r="F42" s="93">
        <f>SUM('【方向別】自動車交通量(3)'!F42,'【方向別】自動車交通量(7)'!F42,'【方向別】自動車交通量(11)'!F42)</f>
        <v>0</v>
      </c>
      <c r="G42" s="93">
        <f>SUM('【方向別】自動車交通量(3)'!G42,'【方向別】自動車交通量(7)'!G42,'【方向別】自動車交通量(11)'!G42)</f>
        <v>0</v>
      </c>
      <c r="H42" s="93">
        <f t="shared" si="10"/>
        <v>4</v>
      </c>
      <c r="I42" s="93">
        <f t="shared" si="11"/>
        <v>0</v>
      </c>
      <c r="J42" s="93">
        <f t="shared" si="12"/>
        <v>4</v>
      </c>
      <c r="K42" s="92">
        <f t="shared" si="3"/>
        <v>0</v>
      </c>
      <c r="L42" s="91">
        <f t="shared" si="4"/>
        <v>1.7</v>
      </c>
    </row>
    <row r="43" spans="2:12" ht="14.45" customHeight="1">
      <c r="B43" s="90" t="s">
        <v>193</v>
      </c>
      <c r="C43" s="89"/>
      <c r="D43" s="88">
        <f>SUM('【方向別】自動車交通量(3)'!D43,'【方向別】自動車交通量(7)'!D43,'【方向別】自動車交通量(11)'!D43)</f>
        <v>2</v>
      </c>
      <c r="E43" s="87">
        <f>SUM('【方向別】自動車交通量(3)'!E43,'【方向別】自動車交通量(7)'!E43,'【方向別】自動車交通量(11)'!E43)</f>
        <v>0</v>
      </c>
      <c r="F43" s="87">
        <f>SUM('【方向別】自動車交通量(3)'!F43,'【方向別】自動車交通量(7)'!F43,'【方向別】自動車交通量(11)'!F43)</f>
        <v>0</v>
      </c>
      <c r="G43" s="87">
        <f>SUM('【方向別】自動車交通量(3)'!G43,'【方向別】自動車交通量(7)'!G43,'【方向別】自動車交通量(11)'!G43)</f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0.8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20</v>
      </c>
      <c r="E44" s="81">
        <f t="shared" si="13"/>
        <v>5</v>
      </c>
      <c r="F44" s="81">
        <f t="shared" si="13"/>
        <v>0</v>
      </c>
      <c r="G44" s="81">
        <f t="shared" si="13"/>
        <v>0</v>
      </c>
      <c r="H44" s="81">
        <f t="shared" si="13"/>
        <v>25</v>
      </c>
      <c r="I44" s="81">
        <f t="shared" si="13"/>
        <v>0</v>
      </c>
      <c r="J44" s="81">
        <f t="shared" si="13"/>
        <v>25</v>
      </c>
      <c r="K44" s="80">
        <f t="shared" si="3"/>
        <v>0</v>
      </c>
      <c r="L44" s="79">
        <f t="shared" si="4"/>
        <v>10.5</v>
      </c>
    </row>
    <row r="45" spans="2:12" ht="14.45" customHeight="1" thickTop="1">
      <c r="B45" s="102" t="s">
        <v>82</v>
      </c>
      <c r="C45" s="101"/>
      <c r="D45" s="100">
        <f>SUM('【方向別】自動車交通量(3)'!D45,'【方向別】自動車交通量(7)'!D45,'【方向別】自動車交通量(11)'!D45)</f>
        <v>2</v>
      </c>
      <c r="E45" s="99">
        <f>SUM('【方向別】自動車交通量(3)'!E45,'【方向別】自動車交通量(7)'!E45,'【方向別】自動車交通量(11)'!E45)</f>
        <v>1</v>
      </c>
      <c r="F45" s="99">
        <f>SUM('【方向別】自動車交通量(3)'!F45,'【方向別】自動車交通量(7)'!F45,'【方向別】自動車交通量(11)'!F45)</f>
        <v>0</v>
      </c>
      <c r="G45" s="99">
        <f>SUM('【方向別】自動車交通量(3)'!G45,'【方向別】自動車交通量(7)'!G45,'【方向別】自動車交通量(11)'!G45)</f>
        <v>0</v>
      </c>
      <c r="H45" s="99">
        <f t="shared" ref="H45:H50" si="14">SUM(D45:E45)</f>
        <v>3</v>
      </c>
      <c r="I45" s="99">
        <f t="shared" ref="I45:I50" si="15">SUM(F45:G45)</f>
        <v>0</v>
      </c>
      <c r="J45" s="99">
        <f t="shared" ref="J45:J50" si="16">SUM(H45:I45)</f>
        <v>3</v>
      </c>
      <c r="K45" s="98">
        <f t="shared" si="3"/>
        <v>0</v>
      </c>
      <c r="L45" s="97">
        <f t="shared" si="4"/>
        <v>1.3</v>
      </c>
    </row>
    <row r="46" spans="2:12" ht="14.45" customHeight="1">
      <c r="B46" s="96" t="s">
        <v>81</v>
      </c>
      <c r="C46" s="95"/>
      <c r="D46" s="94">
        <f>SUM('【方向別】自動車交通量(3)'!D46,'【方向別】自動車交通量(7)'!D46,'【方向別】自動車交通量(11)'!D46)</f>
        <v>1</v>
      </c>
      <c r="E46" s="93">
        <f>SUM('【方向別】自動車交通量(3)'!E46,'【方向別】自動車交通量(7)'!E46,'【方向別】自動車交通量(11)'!E46)</f>
        <v>0</v>
      </c>
      <c r="F46" s="93">
        <f>SUM('【方向別】自動車交通量(3)'!F46,'【方向別】自動車交通量(7)'!F46,'【方向別】自動車交通量(11)'!F46)</f>
        <v>0</v>
      </c>
      <c r="G46" s="93">
        <f>SUM('【方向別】自動車交通量(3)'!G46,'【方向別】自動車交通量(7)'!G46,'【方向別】自動車交通量(11)'!G46)</f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0.4</v>
      </c>
    </row>
    <row r="47" spans="2:12" ht="14.45" customHeight="1">
      <c r="B47" s="96" t="s">
        <v>80</v>
      </c>
      <c r="C47" s="95"/>
      <c r="D47" s="94">
        <f>SUM('【方向別】自動車交通量(3)'!D47,'【方向別】自動車交通量(7)'!D47,'【方向別】自動車交通量(11)'!D47)</f>
        <v>3</v>
      </c>
      <c r="E47" s="93">
        <f>SUM('【方向別】自動車交通量(3)'!E47,'【方向別】自動車交通量(7)'!E47,'【方向別】自動車交通量(11)'!E47)</f>
        <v>0</v>
      </c>
      <c r="F47" s="93">
        <f>SUM('【方向別】自動車交通量(3)'!F47,'【方向別】自動車交通量(7)'!F47,'【方向別】自動車交通量(11)'!F47)</f>
        <v>0</v>
      </c>
      <c r="G47" s="93">
        <f>SUM('【方向別】自動車交通量(3)'!G47,'【方向別】自動車交通量(7)'!G47,'【方向別】自動車交通量(11)'!G47)</f>
        <v>0</v>
      </c>
      <c r="H47" s="93">
        <f t="shared" si="14"/>
        <v>3</v>
      </c>
      <c r="I47" s="93">
        <f t="shared" si="15"/>
        <v>0</v>
      </c>
      <c r="J47" s="93">
        <f t="shared" si="16"/>
        <v>3</v>
      </c>
      <c r="K47" s="92">
        <f t="shared" si="3"/>
        <v>0</v>
      </c>
      <c r="L47" s="91">
        <f t="shared" si="4"/>
        <v>1.3</v>
      </c>
    </row>
    <row r="48" spans="2:12" ht="14.45" customHeight="1">
      <c r="B48" s="96" t="s">
        <v>79</v>
      </c>
      <c r="C48" s="95"/>
      <c r="D48" s="94">
        <f>SUM('【方向別】自動車交通量(3)'!D48,'【方向別】自動車交通量(7)'!D48,'【方向別】自動車交通量(11)'!D48)</f>
        <v>3</v>
      </c>
      <c r="E48" s="93">
        <f>SUM('【方向別】自動車交通量(3)'!E48,'【方向別】自動車交通量(7)'!E48,'【方向別】自動車交通量(11)'!E48)</f>
        <v>1</v>
      </c>
      <c r="F48" s="93">
        <f>SUM('【方向別】自動車交通量(3)'!F48,'【方向別】自動車交通量(7)'!F48,'【方向別】自動車交通量(11)'!F48)</f>
        <v>0</v>
      </c>
      <c r="G48" s="93">
        <f>SUM('【方向別】自動車交通量(3)'!G48,'【方向別】自動車交通量(7)'!G48,'【方向別】自動車交通量(11)'!G48)</f>
        <v>0</v>
      </c>
      <c r="H48" s="93">
        <f t="shared" si="14"/>
        <v>4</v>
      </c>
      <c r="I48" s="93">
        <f t="shared" si="15"/>
        <v>0</v>
      </c>
      <c r="J48" s="93">
        <f t="shared" si="16"/>
        <v>4</v>
      </c>
      <c r="K48" s="92">
        <f t="shared" si="3"/>
        <v>0</v>
      </c>
      <c r="L48" s="91">
        <f t="shared" si="4"/>
        <v>1.7</v>
      </c>
    </row>
    <row r="49" spans="2:12" ht="14.45" customHeight="1">
      <c r="B49" s="96" t="s">
        <v>78</v>
      </c>
      <c r="C49" s="95"/>
      <c r="D49" s="94">
        <f>SUM('【方向別】自動車交通量(3)'!D49,'【方向別】自動車交通量(7)'!D49,'【方向別】自動車交通量(11)'!D49)</f>
        <v>2</v>
      </c>
      <c r="E49" s="93">
        <f>SUM('【方向別】自動車交通量(3)'!E49,'【方向別】自動車交通量(7)'!E49,'【方向別】自動車交通量(11)'!E49)</f>
        <v>1</v>
      </c>
      <c r="F49" s="93">
        <f>SUM('【方向別】自動車交通量(3)'!F49,'【方向別】自動車交通量(7)'!F49,'【方向別】自動車交通量(11)'!F49)</f>
        <v>0</v>
      </c>
      <c r="G49" s="93">
        <f>SUM('【方向別】自動車交通量(3)'!G49,'【方向別】自動車交通量(7)'!G49,'【方向別】自動車交通量(11)'!G49)</f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1.3</v>
      </c>
    </row>
    <row r="50" spans="2:12" ht="14.45" customHeight="1">
      <c r="B50" s="90" t="s">
        <v>192</v>
      </c>
      <c r="C50" s="89"/>
      <c r="D50" s="88">
        <f>SUM('【方向別】自動車交通量(3)'!D50,'【方向別】自動車交通量(7)'!D50,'【方向別】自動車交通量(11)'!D50)</f>
        <v>2</v>
      </c>
      <c r="E50" s="87">
        <f>SUM('【方向別】自動車交通量(3)'!E50,'【方向別】自動車交通量(7)'!E50,'【方向別】自動車交通量(11)'!E50)</f>
        <v>0</v>
      </c>
      <c r="F50" s="87">
        <f>SUM('【方向別】自動車交通量(3)'!F50,'【方向別】自動車交通量(7)'!F50,'【方向別】自動車交通量(11)'!F50)</f>
        <v>0</v>
      </c>
      <c r="G50" s="87">
        <f>SUM('【方向別】自動車交通量(3)'!G50,'【方向別】自動車交通量(7)'!G50,'【方向別】自動車交通量(11)'!G50)</f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0.8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13</v>
      </c>
      <c r="E51" s="81">
        <f t="shared" si="17"/>
        <v>3</v>
      </c>
      <c r="F51" s="81">
        <f t="shared" si="17"/>
        <v>0</v>
      </c>
      <c r="G51" s="81">
        <f t="shared" si="17"/>
        <v>0</v>
      </c>
      <c r="H51" s="81">
        <f t="shared" si="17"/>
        <v>16</v>
      </c>
      <c r="I51" s="81">
        <f t="shared" si="17"/>
        <v>0</v>
      </c>
      <c r="J51" s="81">
        <f t="shared" si="17"/>
        <v>16</v>
      </c>
      <c r="K51" s="80">
        <f t="shared" si="3"/>
        <v>0</v>
      </c>
      <c r="L51" s="79">
        <f t="shared" si="4"/>
        <v>6.7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156</v>
      </c>
      <c r="E52" s="75">
        <f t="shared" si="18"/>
        <v>75</v>
      </c>
      <c r="F52" s="75">
        <f t="shared" si="18"/>
        <v>8</v>
      </c>
      <c r="G52" s="75">
        <f t="shared" si="18"/>
        <v>0</v>
      </c>
      <c r="H52" s="75">
        <f t="shared" si="18"/>
        <v>231</v>
      </c>
      <c r="I52" s="75">
        <f t="shared" si="18"/>
        <v>8</v>
      </c>
      <c r="J52" s="75">
        <f t="shared" si="18"/>
        <v>239</v>
      </c>
      <c r="K52" s="74">
        <f t="shared" si="3"/>
        <v>3.3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O23" sqref="O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214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SUM('【断面別】自動車交通量(B断面流入)'!D16,'【断面別】自動車交通量(B断面流出)'!D16)</f>
        <v>1</v>
      </c>
      <c r="E16" s="99">
        <f>SUM('【断面別】自動車交通量(B断面流入)'!E16,'【断面別】自動車交通量(B断面流出)'!E16)</f>
        <v>1</v>
      </c>
      <c r="F16" s="99">
        <f>SUM('【断面別】自動車交通量(B断面流入)'!F16,'【断面別】自動車交通量(B断面流出)'!F16)</f>
        <v>0</v>
      </c>
      <c r="G16" s="99">
        <f>SUM('【断面別】自動車交通量(B断面流入)'!G16,'【断面別】自動車交通量(B断面流出)'!G16)</f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0.3</v>
      </c>
    </row>
    <row r="17" spans="2:12" ht="14.45" customHeight="1">
      <c r="B17" s="96" t="s">
        <v>207</v>
      </c>
      <c r="C17" s="95"/>
      <c r="D17" s="94">
        <f>SUM('【断面別】自動車交通量(B断面流入)'!D17,'【断面別】自動車交通量(B断面流出)'!D17)</f>
        <v>3</v>
      </c>
      <c r="E17" s="93">
        <f>SUM('【断面別】自動車交通量(B断面流入)'!E17,'【断面別】自動車交通量(B断面流出)'!E17)</f>
        <v>1</v>
      </c>
      <c r="F17" s="93">
        <f>SUM('【断面別】自動車交通量(B断面流入)'!F17,'【断面別】自動車交通量(B断面流出)'!F17)</f>
        <v>0</v>
      </c>
      <c r="G17" s="93">
        <f>SUM('【断面別】自動車交通量(B断面流入)'!G17,'【断面別】自動車交通量(B断面流出)'!G17)</f>
        <v>0</v>
      </c>
      <c r="H17" s="93">
        <f t="shared" si="0"/>
        <v>4</v>
      </c>
      <c r="I17" s="93">
        <f t="shared" si="1"/>
        <v>0</v>
      </c>
      <c r="J17" s="93">
        <f t="shared" si="2"/>
        <v>4</v>
      </c>
      <c r="K17" s="92">
        <f t="shared" si="3"/>
        <v>0</v>
      </c>
      <c r="L17" s="91">
        <f t="shared" si="4"/>
        <v>0.7</v>
      </c>
    </row>
    <row r="18" spans="2:12" ht="14.45" customHeight="1">
      <c r="B18" s="96" t="s">
        <v>206</v>
      </c>
      <c r="C18" s="95"/>
      <c r="D18" s="94">
        <f>SUM('【断面別】自動車交通量(B断面流入)'!D18,'【断面別】自動車交通量(B断面流出)'!D18)</f>
        <v>7</v>
      </c>
      <c r="E18" s="93">
        <f>SUM('【断面別】自動車交通量(B断面流入)'!E18,'【断面別】自動車交通量(B断面流出)'!E18)</f>
        <v>1</v>
      </c>
      <c r="F18" s="93">
        <f>SUM('【断面別】自動車交通量(B断面流入)'!F18,'【断面別】自動車交通量(B断面流出)'!F18)</f>
        <v>0</v>
      </c>
      <c r="G18" s="93">
        <f>SUM('【断面別】自動車交通量(B断面流入)'!G18,'【断面別】自動車交通量(B断面流出)'!G18)</f>
        <v>0</v>
      </c>
      <c r="H18" s="93">
        <f t="shared" si="0"/>
        <v>8</v>
      </c>
      <c r="I18" s="93">
        <f t="shared" si="1"/>
        <v>0</v>
      </c>
      <c r="J18" s="93">
        <f t="shared" si="2"/>
        <v>8</v>
      </c>
      <c r="K18" s="92">
        <f t="shared" si="3"/>
        <v>0</v>
      </c>
      <c r="L18" s="91">
        <f t="shared" si="4"/>
        <v>1.4</v>
      </c>
    </row>
    <row r="19" spans="2:12" ht="14.45" customHeight="1">
      <c r="B19" s="96" t="s">
        <v>205</v>
      </c>
      <c r="C19" s="95"/>
      <c r="D19" s="94">
        <f>SUM('【断面別】自動車交通量(B断面流入)'!D19,'【断面別】自動車交通量(B断面流出)'!D19)</f>
        <v>10</v>
      </c>
      <c r="E19" s="93">
        <f>SUM('【断面別】自動車交通量(B断面流入)'!E19,'【断面別】自動車交通量(B断面流出)'!E19)</f>
        <v>0</v>
      </c>
      <c r="F19" s="93">
        <f>SUM('【断面別】自動車交通量(B断面流入)'!F19,'【断面別】自動車交通量(B断面流出)'!F19)</f>
        <v>0</v>
      </c>
      <c r="G19" s="93">
        <f>SUM('【断面別】自動車交通量(B断面流入)'!G19,'【断面別】自動車交通量(B断面流出)'!G19)</f>
        <v>0</v>
      </c>
      <c r="H19" s="93">
        <f t="shared" si="0"/>
        <v>10</v>
      </c>
      <c r="I19" s="93">
        <f t="shared" si="1"/>
        <v>0</v>
      </c>
      <c r="J19" s="93">
        <f t="shared" si="2"/>
        <v>10</v>
      </c>
      <c r="K19" s="92">
        <f t="shared" si="3"/>
        <v>0</v>
      </c>
      <c r="L19" s="91">
        <f t="shared" si="4"/>
        <v>1.7</v>
      </c>
    </row>
    <row r="20" spans="2:12" ht="14.45" customHeight="1">
      <c r="B20" s="96" t="s">
        <v>204</v>
      </c>
      <c r="C20" s="95"/>
      <c r="D20" s="94">
        <f>SUM('【断面別】自動車交通量(B断面流入)'!D20,'【断面別】自動車交通量(B断面流出)'!D20)</f>
        <v>19</v>
      </c>
      <c r="E20" s="93">
        <f>SUM('【断面別】自動車交通量(B断面流入)'!E20,'【断面別】自動車交通量(B断面流出)'!E20)</f>
        <v>1</v>
      </c>
      <c r="F20" s="93">
        <f>SUM('【断面別】自動車交通量(B断面流入)'!F20,'【断面別】自動車交通量(B断面流出)'!F20)</f>
        <v>0</v>
      </c>
      <c r="G20" s="93">
        <f>SUM('【断面別】自動車交通量(B断面流入)'!G20,'【断面別】自動車交通量(B断面流出)'!G20)</f>
        <v>0</v>
      </c>
      <c r="H20" s="93">
        <f t="shared" si="0"/>
        <v>20</v>
      </c>
      <c r="I20" s="93">
        <f t="shared" si="1"/>
        <v>0</v>
      </c>
      <c r="J20" s="93">
        <f t="shared" si="2"/>
        <v>20</v>
      </c>
      <c r="K20" s="92">
        <f t="shared" si="3"/>
        <v>0</v>
      </c>
      <c r="L20" s="91">
        <f t="shared" si="4"/>
        <v>3.4</v>
      </c>
    </row>
    <row r="21" spans="2:12" ht="14.45" customHeight="1">
      <c r="B21" s="90" t="s">
        <v>203</v>
      </c>
      <c r="C21" s="89"/>
      <c r="D21" s="88">
        <f>SUM('【断面別】自動車交通量(B断面流入)'!D21,'【断面別】自動車交通量(B断面流出)'!D21)</f>
        <v>9</v>
      </c>
      <c r="E21" s="87">
        <f>SUM('【断面別】自動車交通量(B断面流入)'!E21,'【断面別】自動車交通量(B断面流出)'!E21)</f>
        <v>0</v>
      </c>
      <c r="F21" s="87">
        <f>SUM('【断面別】自動車交通量(B断面流入)'!F21,'【断面別】自動車交通量(B断面流出)'!F21)</f>
        <v>0</v>
      </c>
      <c r="G21" s="87">
        <f>SUM('【断面別】自動車交通量(B断面流入)'!G21,'【断面別】自動車交通量(B断面流出)'!G21)</f>
        <v>0</v>
      </c>
      <c r="H21" s="87">
        <f t="shared" si="0"/>
        <v>9</v>
      </c>
      <c r="I21" s="87">
        <f t="shared" si="1"/>
        <v>0</v>
      </c>
      <c r="J21" s="87">
        <f t="shared" si="2"/>
        <v>9</v>
      </c>
      <c r="K21" s="86">
        <f t="shared" si="3"/>
        <v>0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49</v>
      </c>
      <c r="E22" s="81">
        <f t="shared" si="5"/>
        <v>4</v>
      </c>
      <c r="F22" s="81">
        <f t="shared" si="5"/>
        <v>0</v>
      </c>
      <c r="G22" s="81">
        <f t="shared" si="5"/>
        <v>0</v>
      </c>
      <c r="H22" s="81">
        <f t="shared" si="5"/>
        <v>53</v>
      </c>
      <c r="I22" s="81">
        <f t="shared" si="5"/>
        <v>0</v>
      </c>
      <c r="J22" s="81">
        <f t="shared" si="5"/>
        <v>53</v>
      </c>
      <c r="K22" s="80">
        <f t="shared" si="3"/>
        <v>0</v>
      </c>
      <c r="L22" s="79">
        <f t="shared" si="4"/>
        <v>9.1</v>
      </c>
    </row>
    <row r="23" spans="2:12" ht="14.45" customHeight="1" thickTop="1">
      <c r="B23" s="102" t="s">
        <v>104</v>
      </c>
      <c r="C23" s="101"/>
      <c r="D23" s="100">
        <f>SUM('【断面別】自動車交通量(B断面流入)'!D23,'【断面別】自動車交通量(B断面流出)'!D23)</f>
        <v>8</v>
      </c>
      <c r="E23" s="99">
        <f>SUM('【断面別】自動車交通量(B断面流入)'!E23,'【断面別】自動車交通量(B断面流出)'!E23)</f>
        <v>2</v>
      </c>
      <c r="F23" s="99">
        <f>SUM('【断面別】自動車交通量(B断面流入)'!F23,'【断面別】自動車交通量(B断面流出)'!F23)</f>
        <v>1</v>
      </c>
      <c r="G23" s="99">
        <f>SUM('【断面別】自動車交通量(B断面流入)'!G23,'【断面別】自動車交通量(B断面流出)'!G23)</f>
        <v>0</v>
      </c>
      <c r="H23" s="99">
        <f t="shared" ref="H23:H28" si="6">SUM(D23:E23)</f>
        <v>10</v>
      </c>
      <c r="I23" s="99">
        <f t="shared" ref="I23:I28" si="7">SUM(F23:G23)</f>
        <v>1</v>
      </c>
      <c r="J23" s="99">
        <f t="shared" ref="J23:J28" si="8">SUM(H23:I23)</f>
        <v>11</v>
      </c>
      <c r="K23" s="98">
        <f t="shared" si="3"/>
        <v>9.1</v>
      </c>
      <c r="L23" s="97">
        <f t="shared" si="4"/>
        <v>1.9</v>
      </c>
    </row>
    <row r="24" spans="2:12" ht="14.45" customHeight="1">
      <c r="B24" s="96" t="s">
        <v>103</v>
      </c>
      <c r="C24" s="95"/>
      <c r="D24" s="94">
        <f>SUM('【断面別】自動車交通量(B断面流入)'!D24,'【断面別】自動車交通量(B断面流出)'!D24)</f>
        <v>6</v>
      </c>
      <c r="E24" s="93">
        <f>SUM('【断面別】自動車交通量(B断面流入)'!E24,'【断面別】自動車交通量(B断面流出)'!E24)</f>
        <v>0</v>
      </c>
      <c r="F24" s="93">
        <f>SUM('【断面別】自動車交通量(B断面流入)'!F24,'【断面別】自動車交通量(B断面流出)'!F24)</f>
        <v>0</v>
      </c>
      <c r="G24" s="93">
        <f>SUM('【断面別】自動車交通量(B断面流入)'!G24,'【断面別】自動車交通量(B断面流出)'!G24)</f>
        <v>0</v>
      </c>
      <c r="H24" s="93">
        <f t="shared" si="6"/>
        <v>6</v>
      </c>
      <c r="I24" s="93">
        <f t="shared" si="7"/>
        <v>0</v>
      </c>
      <c r="J24" s="93">
        <f t="shared" si="8"/>
        <v>6</v>
      </c>
      <c r="K24" s="92">
        <f t="shared" si="3"/>
        <v>0</v>
      </c>
      <c r="L24" s="91">
        <f t="shared" si="4"/>
        <v>1</v>
      </c>
    </row>
    <row r="25" spans="2:12" ht="14.45" customHeight="1">
      <c r="B25" s="96" t="s">
        <v>102</v>
      </c>
      <c r="C25" s="95"/>
      <c r="D25" s="94">
        <f>SUM('【断面別】自動車交通量(B断面流入)'!D25,'【断面別】自動車交通量(B断面流出)'!D25)</f>
        <v>5</v>
      </c>
      <c r="E25" s="93">
        <f>SUM('【断面別】自動車交通量(B断面流入)'!E25,'【断面別】自動車交通量(B断面流出)'!E25)</f>
        <v>2</v>
      </c>
      <c r="F25" s="93">
        <f>SUM('【断面別】自動車交通量(B断面流入)'!F25,'【断面別】自動車交通量(B断面流出)'!F25)</f>
        <v>1</v>
      </c>
      <c r="G25" s="93">
        <f>SUM('【断面別】自動車交通量(B断面流入)'!G25,'【断面別】自動車交通量(B断面流出)'!G25)</f>
        <v>0</v>
      </c>
      <c r="H25" s="93">
        <f t="shared" si="6"/>
        <v>7</v>
      </c>
      <c r="I25" s="93">
        <f t="shared" si="7"/>
        <v>1</v>
      </c>
      <c r="J25" s="93">
        <f t="shared" si="8"/>
        <v>8</v>
      </c>
      <c r="K25" s="92">
        <f t="shared" si="3"/>
        <v>12.5</v>
      </c>
      <c r="L25" s="91">
        <f t="shared" si="4"/>
        <v>1.4</v>
      </c>
    </row>
    <row r="26" spans="2:12" ht="14.45" customHeight="1">
      <c r="B26" s="96" t="s">
        <v>101</v>
      </c>
      <c r="C26" s="95"/>
      <c r="D26" s="94">
        <f>SUM('【断面別】自動車交通量(B断面流入)'!D26,'【断面別】自動車交通量(B断面流出)'!D26)</f>
        <v>4</v>
      </c>
      <c r="E26" s="93">
        <f>SUM('【断面別】自動車交通量(B断面流入)'!E26,'【断面別】自動車交通量(B断面流出)'!E26)</f>
        <v>0</v>
      </c>
      <c r="F26" s="93">
        <f>SUM('【断面別】自動車交通量(B断面流入)'!F26,'【断面別】自動車交通量(B断面流出)'!F26)</f>
        <v>1</v>
      </c>
      <c r="G26" s="93">
        <f>SUM('【断面別】自動車交通量(B断面流入)'!G26,'【断面別】自動車交通量(B断面流出)'!G26)</f>
        <v>0</v>
      </c>
      <c r="H26" s="93">
        <f t="shared" si="6"/>
        <v>4</v>
      </c>
      <c r="I26" s="93">
        <f t="shared" si="7"/>
        <v>1</v>
      </c>
      <c r="J26" s="93">
        <f t="shared" si="8"/>
        <v>5</v>
      </c>
      <c r="K26" s="92">
        <f t="shared" si="3"/>
        <v>20</v>
      </c>
      <c r="L26" s="91">
        <f t="shared" si="4"/>
        <v>0.9</v>
      </c>
    </row>
    <row r="27" spans="2:12" ht="14.45" customHeight="1">
      <c r="B27" s="96" t="s">
        <v>100</v>
      </c>
      <c r="C27" s="95"/>
      <c r="D27" s="94">
        <f>SUM('【断面別】自動車交通量(B断面流入)'!D27,'【断面別】自動車交通量(B断面流出)'!D27)</f>
        <v>3</v>
      </c>
      <c r="E27" s="93">
        <f>SUM('【断面別】自動車交通量(B断面流入)'!E27,'【断面別】自動車交通量(B断面流出)'!E27)</f>
        <v>2</v>
      </c>
      <c r="F27" s="93">
        <f>SUM('【断面別】自動車交通量(B断面流入)'!F27,'【断面別】自動車交通量(B断面流出)'!F27)</f>
        <v>2</v>
      </c>
      <c r="G27" s="93">
        <f>SUM('【断面別】自動車交通量(B断面流入)'!G27,'【断面別】自動車交通量(B断面流出)'!G27)</f>
        <v>0</v>
      </c>
      <c r="H27" s="93">
        <f t="shared" si="6"/>
        <v>5</v>
      </c>
      <c r="I27" s="93">
        <f t="shared" si="7"/>
        <v>2</v>
      </c>
      <c r="J27" s="93">
        <f t="shared" si="8"/>
        <v>7</v>
      </c>
      <c r="K27" s="92">
        <f t="shared" si="3"/>
        <v>28.6</v>
      </c>
      <c r="L27" s="91">
        <f t="shared" si="4"/>
        <v>1.2</v>
      </c>
    </row>
    <row r="28" spans="2:12" ht="14.45" customHeight="1">
      <c r="B28" s="90" t="s">
        <v>202</v>
      </c>
      <c r="C28" s="89"/>
      <c r="D28" s="88">
        <f>SUM('【断面別】自動車交通量(B断面流入)'!D28,'【断面別】自動車交通量(B断面流出)'!D28)</f>
        <v>3</v>
      </c>
      <c r="E28" s="87">
        <f>SUM('【断面別】自動車交通量(B断面流入)'!E28,'【断面別】自動車交通量(B断面流出)'!E28)</f>
        <v>0</v>
      </c>
      <c r="F28" s="87">
        <f>SUM('【断面別】自動車交通量(B断面流入)'!F28,'【断面別】自動車交通量(B断面流出)'!F28)</f>
        <v>0</v>
      </c>
      <c r="G28" s="87">
        <f>SUM('【断面別】自動車交通量(B断面流入)'!G28,'【断面別】自動車交通量(B断面流出)'!G28)</f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0.5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29</v>
      </c>
      <c r="E29" s="81">
        <f t="shared" si="9"/>
        <v>6</v>
      </c>
      <c r="F29" s="81">
        <f t="shared" si="9"/>
        <v>5</v>
      </c>
      <c r="G29" s="81">
        <f t="shared" si="9"/>
        <v>0</v>
      </c>
      <c r="H29" s="81">
        <f t="shared" si="9"/>
        <v>35</v>
      </c>
      <c r="I29" s="81">
        <f t="shared" si="9"/>
        <v>5</v>
      </c>
      <c r="J29" s="81">
        <f t="shared" si="9"/>
        <v>40</v>
      </c>
      <c r="K29" s="80">
        <f t="shared" si="3"/>
        <v>12.5</v>
      </c>
      <c r="L29" s="79">
        <f t="shared" si="4"/>
        <v>6.9</v>
      </c>
    </row>
    <row r="30" spans="2:12" ht="14.45" customHeight="1" thickTop="1">
      <c r="B30" s="110" t="s">
        <v>201</v>
      </c>
      <c r="C30" s="109"/>
      <c r="D30" s="76">
        <f>SUM('【断面別】自動車交通量(B断面流入)'!D30,'【断面別】自動車交通量(B断面流出)'!D30)</f>
        <v>21</v>
      </c>
      <c r="E30" s="75">
        <f>SUM('【断面別】自動車交通量(B断面流入)'!E30,'【断面別】自動車交通量(B断面流出)'!E30)</f>
        <v>6</v>
      </c>
      <c r="F30" s="75">
        <f>SUM('【断面別】自動車交通量(B断面流入)'!F30,'【断面別】自動車交通量(B断面流出)'!F30)</f>
        <v>2</v>
      </c>
      <c r="G30" s="75">
        <f>SUM('【断面別】自動車交通量(B断面流入)'!G30,'【断面別】自動車交通量(B断面流出)'!G30)</f>
        <v>0</v>
      </c>
      <c r="H30" s="75">
        <f t="shared" ref="H30:H43" si="10">SUM(D30:E30)</f>
        <v>27</v>
      </c>
      <c r="I30" s="75">
        <f t="shared" ref="I30:I43" si="11">SUM(F30:G30)</f>
        <v>2</v>
      </c>
      <c r="J30" s="75">
        <f t="shared" ref="J30:J43" si="12">SUM(H30:I30)</f>
        <v>29</v>
      </c>
      <c r="K30" s="74">
        <f t="shared" si="3"/>
        <v>6.9</v>
      </c>
      <c r="L30" s="73">
        <f t="shared" si="4"/>
        <v>5</v>
      </c>
    </row>
    <row r="31" spans="2:12" ht="14.45" customHeight="1">
      <c r="B31" s="108" t="s">
        <v>200</v>
      </c>
      <c r="C31" s="107"/>
      <c r="D31" s="106">
        <f>SUM('【断面別】自動車交通量(B断面流入)'!D31,'【断面別】自動車交通量(B断面流出)'!D31)</f>
        <v>31</v>
      </c>
      <c r="E31" s="105">
        <f>SUM('【断面別】自動車交通量(B断面流入)'!E31,'【断面別】自動車交通量(B断面流出)'!E31)</f>
        <v>15</v>
      </c>
      <c r="F31" s="105">
        <f>SUM('【断面別】自動車交通量(B断面流入)'!F31,'【断面別】自動車交通量(B断面流出)'!F31)</f>
        <v>5</v>
      </c>
      <c r="G31" s="105">
        <f>SUM('【断面別】自動車交通量(B断面流入)'!G31,'【断面別】自動車交通量(B断面流出)'!G31)</f>
        <v>0</v>
      </c>
      <c r="H31" s="105">
        <f t="shared" si="10"/>
        <v>46</v>
      </c>
      <c r="I31" s="105">
        <f t="shared" si="11"/>
        <v>5</v>
      </c>
      <c r="J31" s="105">
        <f t="shared" si="12"/>
        <v>51</v>
      </c>
      <c r="K31" s="104">
        <f t="shared" si="3"/>
        <v>9.8000000000000007</v>
      </c>
      <c r="L31" s="103">
        <f t="shared" si="4"/>
        <v>8.8000000000000007</v>
      </c>
    </row>
    <row r="32" spans="2:12" ht="14.45" customHeight="1">
      <c r="B32" s="108" t="s">
        <v>199</v>
      </c>
      <c r="C32" s="107"/>
      <c r="D32" s="106">
        <f>SUM('【断面別】自動車交通量(B断面流入)'!D32,'【断面別】自動車交通量(B断面流出)'!D32)</f>
        <v>23</v>
      </c>
      <c r="E32" s="105">
        <f>SUM('【断面別】自動車交通量(B断面流入)'!E32,'【断面別】自動車交通量(B断面流出)'!E32)</f>
        <v>15</v>
      </c>
      <c r="F32" s="105">
        <f>SUM('【断面別】自動車交通量(B断面流入)'!F32,'【断面別】自動車交通量(B断面流出)'!F32)</f>
        <v>5</v>
      </c>
      <c r="G32" s="105">
        <f>SUM('【断面別】自動車交通量(B断面流入)'!G32,'【断面別】自動車交通量(B断面流出)'!G32)</f>
        <v>0</v>
      </c>
      <c r="H32" s="105">
        <f t="shared" si="10"/>
        <v>38</v>
      </c>
      <c r="I32" s="105">
        <f t="shared" si="11"/>
        <v>5</v>
      </c>
      <c r="J32" s="105">
        <f t="shared" si="12"/>
        <v>43</v>
      </c>
      <c r="K32" s="104">
        <f t="shared" si="3"/>
        <v>11.6</v>
      </c>
      <c r="L32" s="103">
        <f t="shared" si="4"/>
        <v>7.4</v>
      </c>
    </row>
    <row r="33" spans="2:12" ht="14.45" customHeight="1">
      <c r="B33" s="108" t="s">
        <v>198</v>
      </c>
      <c r="C33" s="107"/>
      <c r="D33" s="106">
        <f>SUM('【断面別】自動車交通量(B断面流入)'!D33,'【断面別】自動車交通量(B断面流出)'!D33)</f>
        <v>31</v>
      </c>
      <c r="E33" s="105">
        <f>SUM('【断面別】自動車交通量(B断面流入)'!E33,'【断面別】自動車交通量(B断面流出)'!E33)</f>
        <v>16</v>
      </c>
      <c r="F33" s="105">
        <f>SUM('【断面別】自動車交通量(B断面流入)'!F33,'【断面別】自動車交通量(B断面流出)'!F33)</f>
        <v>1</v>
      </c>
      <c r="G33" s="105">
        <f>SUM('【断面別】自動車交通量(B断面流入)'!G33,'【断面別】自動車交通量(B断面流出)'!G33)</f>
        <v>0</v>
      </c>
      <c r="H33" s="105">
        <f t="shared" si="10"/>
        <v>47</v>
      </c>
      <c r="I33" s="105">
        <f t="shared" si="11"/>
        <v>1</v>
      </c>
      <c r="J33" s="105">
        <f t="shared" si="12"/>
        <v>48</v>
      </c>
      <c r="K33" s="104">
        <f t="shared" si="3"/>
        <v>2.1</v>
      </c>
      <c r="L33" s="103">
        <f t="shared" si="4"/>
        <v>8.1999999999999993</v>
      </c>
    </row>
    <row r="34" spans="2:12" ht="14.45" customHeight="1">
      <c r="B34" s="108" t="s">
        <v>197</v>
      </c>
      <c r="C34" s="107"/>
      <c r="D34" s="106">
        <f>SUM('【断面別】自動車交通量(B断面流入)'!D34,'【断面別】自動車交通量(B断面流出)'!D34)</f>
        <v>31</v>
      </c>
      <c r="E34" s="105">
        <f>SUM('【断面別】自動車交通量(B断面流入)'!E34,'【断面別】自動車交通量(B断面流出)'!E34)</f>
        <v>16</v>
      </c>
      <c r="F34" s="105">
        <f>SUM('【断面別】自動車交通量(B断面流入)'!F34,'【断面別】自動車交通量(B断面流出)'!F34)</f>
        <v>1</v>
      </c>
      <c r="G34" s="105">
        <f>SUM('【断面別】自動車交通量(B断面流入)'!G34,'【断面別】自動車交通量(B断面流出)'!G34)</f>
        <v>0</v>
      </c>
      <c r="H34" s="105">
        <f t="shared" si="10"/>
        <v>47</v>
      </c>
      <c r="I34" s="105">
        <f t="shared" si="11"/>
        <v>1</v>
      </c>
      <c r="J34" s="105">
        <f t="shared" si="12"/>
        <v>48</v>
      </c>
      <c r="K34" s="104">
        <f t="shared" si="3"/>
        <v>2.1</v>
      </c>
      <c r="L34" s="103">
        <f t="shared" si="4"/>
        <v>8.1999999999999993</v>
      </c>
    </row>
    <row r="35" spans="2:12" ht="14.45" customHeight="1">
      <c r="B35" s="108" t="s">
        <v>196</v>
      </c>
      <c r="C35" s="107"/>
      <c r="D35" s="106">
        <f>SUM('【断面別】自動車交通量(B断面流入)'!D35,'【断面別】自動車交通量(B断面流出)'!D35)</f>
        <v>40</v>
      </c>
      <c r="E35" s="105">
        <f>SUM('【断面別】自動車交通量(B断面流入)'!E35,'【断面別】自動車交通量(B断面流出)'!E35)</f>
        <v>15</v>
      </c>
      <c r="F35" s="105">
        <f>SUM('【断面別】自動車交通量(B断面流入)'!F35,'【断面別】自動車交通量(B断面流出)'!F35)</f>
        <v>2</v>
      </c>
      <c r="G35" s="105">
        <f>SUM('【断面別】自動車交通量(B断面流入)'!G35,'【断面別】自動車交通量(B断面流出)'!G35)</f>
        <v>0</v>
      </c>
      <c r="H35" s="105">
        <f t="shared" si="10"/>
        <v>55</v>
      </c>
      <c r="I35" s="105">
        <f t="shared" si="11"/>
        <v>2</v>
      </c>
      <c r="J35" s="105">
        <f t="shared" si="12"/>
        <v>57</v>
      </c>
      <c r="K35" s="104">
        <f t="shared" si="3"/>
        <v>3.5</v>
      </c>
      <c r="L35" s="103">
        <f t="shared" si="4"/>
        <v>9.8000000000000007</v>
      </c>
    </row>
    <row r="36" spans="2:12" ht="14.45" customHeight="1">
      <c r="B36" s="108" t="s">
        <v>195</v>
      </c>
      <c r="C36" s="107"/>
      <c r="D36" s="106">
        <f>SUM('【断面別】自動車交通量(B断面流入)'!D36,'【断面別】自動車交通量(B断面流出)'!D36)</f>
        <v>31</v>
      </c>
      <c r="E36" s="105">
        <f>SUM('【断面別】自動車交通量(B断面流入)'!E36,'【断面別】自動車交通量(B断面流出)'!E36)</f>
        <v>20</v>
      </c>
      <c r="F36" s="105">
        <f>SUM('【断面別】自動車交通量(B断面流入)'!F36,'【断面別】自動車交通量(B断面流出)'!F36)</f>
        <v>2</v>
      </c>
      <c r="G36" s="105">
        <f>SUM('【断面別】自動車交通量(B断面流入)'!G36,'【断面別】自動車交通量(B断面流出)'!G36)</f>
        <v>0</v>
      </c>
      <c r="H36" s="105">
        <f t="shared" si="10"/>
        <v>51</v>
      </c>
      <c r="I36" s="105">
        <f t="shared" si="11"/>
        <v>2</v>
      </c>
      <c r="J36" s="105">
        <f t="shared" si="12"/>
        <v>53</v>
      </c>
      <c r="K36" s="104">
        <f t="shared" si="3"/>
        <v>3.8</v>
      </c>
      <c r="L36" s="103">
        <f t="shared" si="4"/>
        <v>9.1</v>
      </c>
    </row>
    <row r="37" spans="2:12" ht="14.45" customHeight="1">
      <c r="B37" s="108" t="s">
        <v>194</v>
      </c>
      <c r="C37" s="107"/>
      <c r="D37" s="106">
        <f>SUM('【断面別】自動車交通量(B断面流入)'!D37,'【断面別】自動車交通量(B断面流出)'!D37)</f>
        <v>40</v>
      </c>
      <c r="E37" s="105">
        <f>SUM('【断面別】自動車交通量(B断面流入)'!E37,'【断面別】自動車交通量(B断面流出)'!E37)</f>
        <v>12</v>
      </c>
      <c r="F37" s="105">
        <f>SUM('【断面別】自動車交通量(B断面流入)'!F37,'【断面別】自動車交通量(B断面流出)'!F37)</f>
        <v>2</v>
      </c>
      <c r="G37" s="105">
        <f>SUM('【断面別】自動車交通量(B断面流入)'!G37,'【断面別】自動車交通量(B断面流出)'!G37)</f>
        <v>0</v>
      </c>
      <c r="H37" s="105">
        <f t="shared" si="10"/>
        <v>52</v>
      </c>
      <c r="I37" s="105">
        <f t="shared" si="11"/>
        <v>2</v>
      </c>
      <c r="J37" s="105">
        <f t="shared" si="12"/>
        <v>54</v>
      </c>
      <c r="K37" s="104">
        <f t="shared" si="3"/>
        <v>3.7</v>
      </c>
      <c r="L37" s="103">
        <f t="shared" si="4"/>
        <v>9.3000000000000007</v>
      </c>
    </row>
    <row r="38" spans="2:12" ht="14.45" customHeight="1">
      <c r="B38" s="102" t="s">
        <v>89</v>
      </c>
      <c r="C38" s="101"/>
      <c r="D38" s="100">
        <f>SUM('【断面別】自動車交通量(B断面流入)'!D38,'【断面別】自動車交通量(B断面流出)'!D38)</f>
        <v>7</v>
      </c>
      <c r="E38" s="99">
        <f>SUM('【断面別】自動車交通量(B断面流入)'!E38,'【断面別】自動車交通量(B断面流出)'!E38)</f>
        <v>5</v>
      </c>
      <c r="F38" s="99">
        <f>SUM('【断面別】自動車交通量(B断面流入)'!F38,'【断面別】自動車交通量(B断面流出)'!F38)</f>
        <v>0</v>
      </c>
      <c r="G38" s="99">
        <f>SUM('【断面別】自動車交通量(B断面流入)'!G38,'【断面別】自動車交通量(B断面流出)'!G38)</f>
        <v>0</v>
      </c>
      <c r="H38" s="99">
        <f t="shared" si="10"/>
        <v>12</v>
      </c>
      <c r="I38" s="99">
        <f t="shared" si="11"/>
        <v>0</v>
      </c>
      <c r="J38" s="99">
        <f t="shared" si="12"/>
        <v>12</v>
      </c>
      <c r="K38" s="98">
        <f t="shared" si="3"/>
        <v>0</v>
      </c>
      <c r="L38" s="97">
        <f t="shared" si="4"/>
        <v>2.1</v>
      </c>
    </row>
    <row r="39" spans="2:12" ht="14.45" customHeight="1">
      <c r="B39" s="96" t="s">
        <v>88</v>
      </c>
      <c r="C39" s="95"/>
      <c r="D39" s="94">
        <f>SUM('【断面別】自動車交通量(B断面流入)'!D39,'【断面別】自動車交通量(B断面流出)'!D39)</f>
        <v>8</v>
      </c>
      <c r="E39" s="93">
        <f>SUM('【断面別】自動車交通量(B断面流入)'!E39,'【断面別】自動車交通量(B断面流出)'!E39)</f>
        <v>1</v>
      </c>
      <c r="F39" s="93">
        <f>SUM('【断面別】自動車交通量(B断面流入)'!F39,'【断面別】自動車交通量(B断面流出)'!F39)</f>
        <v>0</v>
      </c>
      <c r="G39" s="93">
        <f>SUM('【断面別】自動車交通量(B断面流入)'!G39,'【断面別】自動車交通量(B断面流出)'!G39)</f>
        <v>0</v>
      </c>
      <c r="H39" s="93">
        <f t="shared" si="10"/>
        <v>9</v>
      </c>
      <c r="I39" s="93">
        <f t="shared" si="11"/>
        <v>0</v>
      </c>
      <c r="J39" s="93">
        <f t="shared" si="12"/>
        <v>9</v>
      </c>
      <c r="K39" s="92">
        <f t="shared" si="3"/>
        <v>0</v>
      </c>
      <c r="L39" s="91">
        <f t="shared" si="4"/>
        <v>1.5</v>
      </c>
    </row>
    <row r="40" spans="2:12" ht="14.45" customHeight="1">
      <c r="B40" s="96" t="s">
        <v>87</v>
      </c>
      <c r="C40" s="95"/>
      <c r="D40" s="94">
        <f>SUM('【断面別】自動車交通量(B断面流入)'!D40,'【断面別】自動車交通量(B断面流出)'!D40)</f>
        <v>7</v>
      </c>
      <c r="E40" s="93">
        <f>SUM('【断面別】自動車交通量(B断面流入)'!E40,'【断面別】自動車交通量(B断面流出)'!E40)</f>
        <v>6</v>
      </c>
      <c r="F40" s="93">
        <f>SUM('【断面別】自動車交通量(B断面流入)'!F40,'【断面別】自動車交通量(B断面流出)'!F40)</f>
        <v>0</v>
      </c>
      <c r="G40" s="93">
        <f>SUM('【断面別】自動車交通量(B断面流入)'!G40,'【断面別】自動車交通量(B断面流出)'!G40)</f>
        <v>0</v>
      </c>
      <c r="H40" s="93">
        <f t="shared" si="10"/>
        <v>13</v>
      </c>
      <c r="I40" s="93">
        <f t="shared" si="11"/>
        <v>0</v>
      </c>
      <c r="J40" s="93">
        <f t="shared" si="12"/>
        <v>13</v>
      </c>
      <c r="K40" s="92">
        <f t="shared" si="3"/>
        <v>0</v>
      </c>
      <c r="L40" s="91">
        <f t="shared" si="4"/>
        <v>2.2000000000000002</v>
      </c>
    </row>
    <row r="41" spans="2:12" ht="14.45" customHeight="1">
      <c r="B41" s="96" t="s">
        <v>86</v>
      </c>
      <c r="C41" s="95"/>
      <c r="D41" s="94">
        <f>SUM('【断面別】自動車交通量(B断面流入)'!D41,'【断面別】自動車交通量(B断面流出)'!D41)</f>
        <v>6</v>
      </c>
      <c r="E41" s="93">
        <f>SUM('【断面別】自動車交通量(B断面流入)'!E41,'【断面別】自動車交通量(B断面流出)'!E41)</f>
        <v>4</v>
      </c>
      <c r="F41" s="93">
        <f>SUM('【断面別】自動車交通量(B断面流入)'!F41,'【断面別】自動車交通量(B断面流出)'!F41)</f>
        <v>0</v>
      </c>
      <c r="G41" s="93">
        <f>SUM('【断面別】自動車交通量(B断面流入)'!G41,'【断面別】自動車交通量(B断面流出)'!G41)</f>
        <v>0</v>
      </c>
      <c r="H41" s="93">
        <f t="shared" si="10"/>
        <v>10</v>
      </c>
      <c r="I41" s="93">
        <f t="shared" si="11"/>
        <v>0</v>
      </c>
      <c r="J41" s="93">
        <f t="shared" si="12"/>
        <v>10</v>
      </c>
      <c r="K41" s="92">
        <f t="shared" si="3"/>
        <v>0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f>SUM('【断面別】自動車交通量(B断面流入)'!D42,'【断面別】自動車交通量(B断面流出)'!D42)</f>
        <v>9</v>
      </c>
      <c r="E42" s="93">
        <f>SUM('【断面別】自動車交通量(B断面流入)'!E42,'【断面別】自動車交通量(B断面流出)'!E42)</f>
        <v>0</v>
      </c>
      <c r="F42" s="93">
        <f>SUM('【断面別】自動車交通量(B断面流入)'!F42,'【断面別】自動車交通量(B断面流出)'!F42)</f>
        <v>0</v>
      </c>
      <c r="G42" s="93">
        <f>SUM('【断面別】自動車交通量(B断面流入)'!G42,'【断面別】自動車交通量(B断面流出)'!G42)</f>
        <v>0</v>
      </c>
      <c r="H42" s="93">
        <f t="shared" si="10"/>
        <v>9</v>
      </c>
      <c r="I42" s="93">
        <f t="shared" si="11"/>
        <v>0</v>
      </c>
      <c r="J42" s="93">
        <f t="shared" si="12"/>
        <v>9</v>
      </c>
      <c r="K42" s="92">
        <f t="shared" si="3"/>
        <v>0</v>
      </c>
      <c r="L42" s="91">
        <f t="shared" si="4"/>
        <v>1.5</v>
      </c>
    </row>
    <row r="43" spans="2:12" ht="14.45" customHeight="1">
      <c r="B43" s="90" t="s">
        <v>193</v>
      </c>
      <c r="C43" s="89"/>
      <c r="D43" s="88">
        <f>SUM('【断面別】自動車交通量(B断面流入)'!D43,'【断面別】自動車交通量(B断面流出)'!D43)</f>
        <v>7</v>
      </c>
      <c r="E43" s="87">
        <f>SUM('【断面別】自動車交通量(B断面流入)'!E43,'【断面別】自動車交通量(B断面流出)'!E43)</f>
        <v>3</v>
      </c>
      <c r="F43" s="87">
        <f>SUM('【断面別】自動車交通量(B断面流入)'!F43,'【断面別】自動車交通量(B断面流出)'!F43)</f>
        <v>0</v>
      </c>
      <c r="G43" s="87">
        <f>SUM('【断面別】自動車交通量(B断面流入)'!G43,'【断面別】自動車交通量(B断面流出)'!G43)</f>
        <v>0</v>
      </c>
      <c r="H43" s="87">
        <f t="shared" si="10"/>
        <v>10</v>
      </c>
      <c r="I43" s="87">
        <f t="shared" si="11"/>
        <v>0</v>
      </c>
      <c r="J43" s="87">
        <f t="shared" si="12"/>
        <v>10</v>
      </c>
      <c r="K43" s="86">
        <f t="shared" si="3"/>
        <v>0</v>
      </c>
      <c r="L43" s="85">
        <f t="shared" si="4"/>
        <v>1.7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44</v>
      </c>
      <c r="E44" s="81">
        <f t="shared" si="13"/>
        <v>19</v>
      </c>
      <c r="F44" s="81">
        <f t="shared" si="13"/>
        <v>0</v>
      </c>
      <c r="G44" s="81">
        <f t="shared" si="13"/>
        <v>0</v>
      </c>
      <c r="H44" s="81">
        <f t="shared" si="13"/>
        <v>63</v>
      </c>
      <c r="I44" s="81">
        <f t="shared" si="13"/>
        <v>0</v>
      </c>
      <c r="J44" s="81">
        <f t="shared" si="13"/>
        <v>63</v>
      </c>
      <c r="K44" s="80">
        <f t="shared" si="3"/>
        <v>0</v>
      </c>
      <c r="L44" s="79">
        <f t="shared" si="4"/>
        <v>10.8</v>
      </c>
    </row>
    <row r="45" spans="2:12" ht="14.45" customHeight="1" thickTop="1">
      <c r="B45" s="102" t="s">
        <v>82</v>
      </c>
      <c r="C45" s="101"/>
      <c r="D45" s="100">
        <f>SUM('【断面別】自動車交通量(B断面流入)'!D45,'【断面別】自動車交通量(B断面流出)'!D45)</f>
        <v>4</v>
      </c>
      <c r="E45" s="99">
        <f>SUM('【断面別】自動車交通量(B断面流入)'!E45,'【断面別】自動車交通量(B断面流出)'!E45)</f>
        <v>2</v>
      </c>
      <c r="F45" s="99">
        <f>SUM('【断面別】自動車交通量(B断面流入)'!F45,'【断面別】自動車交通量(B断面流出)'!F45)</f>
        <v>0</v>
      </c>
      <c r="G45" s="99">
        <f>SUM('【断面別】自動車交通量(B断面流入)'!G45,'【断面別】自動車交通量(B断面流出)'!G45)</f>
        <v>0</v>
      </c>
      <c r="H45" s="99">
        <f t="shared" ref="H45:H50" si="14">SUM(D45:E45)</f>
        <v>6</v>
      </c>
      <c r="I45" s="99">
        <f t="shared" ref="I45:I50" si="15">SUM(F45:G45)</f>
        <v>0</v>
      </c>
      <c r="J45" s="99">
        <f t="shared" ref="J45:J50" si="16">SUM(H45:I45)</f>
        <v>6</v>
      </c>
      <c r="K45" s="98">
        <f t="shared" si="3"/>
        <v>0</v>
      </c>
      <c r="L45" s="97">
        <f t="shared" si="4"/>
        <v>1</v>
      </c>
    </row>
    <row r="46" spans="2:12" ht="14.45" customHeight="1">
      <c r="B46" s="96" t="s">
        <v>81</v>
      </c>
      <c r="C46" s="95"/>
      <c r="D46" s="94">
        <f>SUM('【断面別】自動車交通量(B断面流入)'!D46,'【断面別】自動車交通量(B断面流出)'!D46)</f>
        <v>9</v>
      </c>
      <c r="E46" s="93">
        <f>SUM('【断面別】自動車交通量(B断面流入)'!E46,'【断面別】自動車交通量(B断面流出)'!E46)</f>
        <v>1</v>
      </c>
      <c r="F46" s="93">
        <f>SUM('【断面別】自動車交通量(B断面流入)'!F46,'【断面別】自動車交通量(B断面流出)'!F46)</f>
        <v>0</v>
      </c>
      <c r="G46" s="93">
        <f>SUM('【断面別】自動車交通量(B断面流入)'!G46,'【断面別】自動車交通量(B断面流出)'!G46)</f>
        <v>0</v>
      </c>
      <c r="H46" s="93">
        <f t="shared" si="14"/>
        <v>10</v>
      </c>
      <c r="I46" s="93">
        <f t="shared" si="15"/>
        <v>0</v>
      </c>
      <c r="J46" s="93">
        <f t="shared" si="16"/>
        <v>10</v>
      </c>
      <c r="K46" s="92">
        <f t="shared" si="3"/>
        <v>0</v>
      </c>
      <c r="L46" s="91">
        <f t="shared" si="4"/>
        <v>1.7</v>
      </c>
    </row>
    <row r="47" spans="2:12" ht="14.45" customHeight="1">
      <c r="B47" s="96" t="s">
        <v>80</v>
      </c>
      <c r="C47" s="95"/>
      <c r="D47" s="94">
        <f>SUM('【断面別】自動車交通量(B断面流入)'!D47,'【断面別】自動車交通量(B断面流出)'!D47)</f>
        <v>7</v>
      </c>
      <c r="E47" s="93">
        <f>SUM('【断面別】自動車交通量(B断面流入)'!E47,'【断面別】自動車交通量(B断面流出)'!E47)</f>
        <v>0</v>
      </c>
      <c r="F47" s="93">
        <f>SUM('【断面別】自動車交通量(B断面流入)'!F47,'【断面別】自動車交通量(B断面流出)'!F47)</f>
        <v>0</v>
      </c>
      <c r="G47" s="93">
        <f>SUM('【断面別】自動車交通量(B断面流入)'!G47,'【断面別】自動車交通量(B断面流出)'!G47)</f>
        <v>0</v>
      </c>
      <c r="H47" s="93">
        <f t="shared" si="14"/>
        <v>7</v>
      </c>
      <c r="I47" s="93">
        <f t="shared" si="15"/>
        <v>0</v>
      </c>
      <c r="J47" s="93">
        <f t="shared" si="16"/>
        <v>7</v>
      </c>
      <c r="K47" s="92">
        <f t="shared" si="3"/>
        <v>0</v>
      </c>
      <c r="L47" s="91">
        <f t="shared" si="4"/>
        <v>1.2</v>
      </c>
    </row>
    <row r="48" spans="2:12" ht="14.45" customHeight="1">
      <c r="B48" s="96" t="s">
        <v>79</v>
      </c>
      <c r="C48" s="95"/>
      <c r="D48" s="94">
        <f>SUM('【断面別】自動車交通量(B断面流入)'!D48,'【断面別】自動車交通量(B断面流出)'!D48)</f>
        <v>6</v>
      </c>
      <c r="E48" s="93">
        <f>SUM('【断面別】自動車交通量(B断面流入)'!E48,'【断面別】自動車交通量(B断面流出)'!E48)</f>
        <v>3</v>
      </c>
      <c r="F48" s="93">
        <f>SUM('【断面別】自動車交通量(B断面流入)'!F48,'【断面別】自動車交通量(B断面流出)'!F48)</f>
        <v>0</v>
      </c>
      <c r="G48" s="93">
        <f>SUM('【断面別】自動車交通量(B断面流入)'!G48,'【断面別】自動車交通量(B断面流出)'!G48)</f>
        <v>0</v>
      </c>
      <c r="H48" s="93">
        <f t="shared" si="14"/>
        <v>9</v>
      </c>
      <c r="I48" s="93">
        <f t="shared" si="15"/>
        <v>0</v>
      </c>
      <c r="J48" s="93">
        <f t="shared" si="16"/>
        <v>9</v>
      </c>
      <c r="K48" s="92">
        <f t="shared" si="3"/>
        <v>0</v>
      </c>
      <c r="L48" s="91">
        <f t="shared" si="4"/>
        <v>1.5</v>
      </c>
    </row>
    <row r="49" spans="2:12" ht="14.45" customHeight="1">
      <c r="B49" s="96" t="s">
        <v>78</v>
      </c>
      <c r="C49" s="95"/>
      <c r="D49" s="94">
        <f>SUM('【断面別】自動車交通量(B断面流入)'!D49,'【断面別】自動車交通量(B断面流出)'!D49)</f>
        <v>3</v>
      </c>
      <c r="E49" s="93">
        <f>SUM('【断面別】自動車交通量(B断面流入)'!E49,'【断面別】自動車交通量(B断面流出)'!E49)</f>
        <v>2</v>
      </c>
      <c r="F49" s="93">
        <f>SUM('【断面別】自動車交通量(B断面流入)'!F49,'【断面別】自動車交通量(B断面流出)'!F49)</f>
        <v>0</v>
      </c>
      <c r="G49" s="93">
        <f>SUM('【断面別】自動車交通量(B断面流入)'!G49,'【断面別】自動車交通量(B断面流出)'!G49)</f>
        <v>0</v>
      </c>
      <c r="H49" s="93">
        <f t="shared" si="14"/>
        <v>5</v>
      </c>
      <c r="I49" s="93">
        <f t="shared" si="15"/>
        <v>0</v>
      </c>
      <c r="J49" s="93">
        <f t="shared" si="16"/>
        <v>5</v>
      </c>
      <c r="K49" s="92">
        <f t="shared" si="3"/>
        <v>0</v>
      </c>
      <c r="L49" s="91">
        <f t="shared" si="4"/>
        <v>0.9</v>
      </c>
    </row>
    <row r="50" spans="2:12" ht="14.45" customHeight="1">
      <c r="B50" s="90" t="s">
        <v>192</v>
      </c>
      <c r="C50" s="89"/>
      <c r="D50" s="88">
        <f>SUM('【断面別】自動車交通量(B断面流入)'!D50,'【断面別】自動車交通量(B断面流出)'!D50)</f>
        <v>6</v>
      </c>
      <c r="E50" s="87">
        <f>SUM('【断面別】自動車交通量(B断面流入)'!E50,'【断面別】自動車交通量(B断面流出)'!E50)</f>
        <v>0</v>
      </c>
      <c r="F50" s="87">
        <f>SUM('【断面別】自動車交通量(B断面流入)'!F50,'【断面別】自動車交通量(B断面流出)'!F50)</f>
        <v>0</v>
      </c>
      <c r="G50" s="87">
        <f>SUM('【断面別】自動車交通量(B断面流入)'!G50,'【断面別】自動車交通量(B断面流出)'!G50)</f>
        <v>0</v>
      </c>
      <c r="H50" s="87">
        <f t="shared" si="14"/>
        <v>6</v>
      </c>
      <c r="I50" s="87">
        <f t="shared" si="15"/>
        <v>0</v>
      </c>
      <c r="J50" s="87">
        <f t="shared" si="16"/>
        <v>6</v>
      </c>
      <c r="K50" s="86">
        <f t="shared" si="3"/>
        <v>0</v>
      </c>
      <c r="L50" s="85">
        <f t="shared" si="4"/>
        <v>1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35</v>
      </c>
      <c r="E51" s="81">
        <f t="shared" si="17"/>
        <v>8</v>
      </c>
      <c r="F51" s="81">
        <f t="shared" si="17"/>
        <v>0</v>
      </c>
      <c r="G51" s="81">
        <f t="shared" si="17"/>
        <v>0</v>
      </c>
      <c r="H51" s="81">
        <f t="shared" si="17"/>
        <v>43</v>
      </c>
      <c r="I51" s="81">
        <f t="shared" si="17"/>
        <v>0</v>
      </c>
      <c r="J51" s="81">
        <f t="shared" si="17"/>
        <v>43</v>
      </c>
      <c r="K51" s="80">
        <f t="shared" si="3"/>
        <v>0</v>
      </c>
      <c r="L51" s="79">
        <f t="shared" si="4"/>
        <v>7.4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405</v>
      </c>
      <c r="E52" s="75">
        <f t="shared" si="18"/>
        <v>152</v>
      </c>
      <c r="F52" s="75">
        <f t="shared" si="18"/>
        <v>25</v>
      </c>
      <c r="G52" s="75">
        <f t="shared" si="18"/>
        <v>0</v>
      </c>
      <c r="H52" s="75">
        <f t="shared" si="18"/>
        <v>557</v>
      </c>
      <c r="I52" s="75">
        <f t="shared" si="18"/>
        <v>25</v>
      </c>
      <c r="J52" s="75">
        <f t="shared" si="18"/>
        <v>582</v>
      </c>
      <c r="K52" s="74">
        <f t="shared" si="3"/>
        <v>4.3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6" sqref="N16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215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SUM('【方向別】自動車交通量(7)'!D16,'【方向別】自動車交通量(8)'!D16,'【方向別】自動車交通量(9)'!D16,'【方向別】自動車交通量(14)'!D16)</f>
        <v>67</v>
      </c>
      <c r="E16" s="99">
        <f>SUM('【方向別】自動車交通量(7)'!E16,'【方向別】自動車交通量(8)'!E16,'【方向別】自動車交通量(9)'!E16,'【方向別】自動車交通量(14)'!E16)</f>
        <v>25</v>
      </c>
      <c r="F16" s="99">
        <f>SUM('【方向別】自動車交通量(7)'!F16,'【方向別】自動車交通量(8)'!F16,'【方向別】自動車交通量(9)'!F16,'【方向別】自動車交通量(14)'!F16)</f>
        <v>13</v>
      </c>
      <c r="G16" s="99">
        <f>SUM('【方向別】自動車交通量(7)'!G16,'【方向別】自動車交通量(8)'!G16,'【方向別】自動車交通量(9)'!G16,'【方向別】自動車交通量(14)'!G16)</f>
        <v>1</v>
      </c>
      <c r="H16" s="99">
        <f t="shared" ref="H16:H21" si="0">SUM(D16:E16)</f>
        <v>92</v>
      </c>
      <c r="I16" s="99">
        <f t="shared" ref="I16:I21" si="1">SUM(F16:G16)</f>
        <v>14</v>
      </c>
      <c r="J16" s="99">
        <f t="shared" ref="J16:J21" si="2">SUM(H16:I16)</f>
        <v>106</v>
      </c>
      <c r="K16" s="98">
        <f t="shared" ref="K16:K52" si="3">IF(J16=0,0,ROUND(I16/J16*100,1))</f>
        <v>13.2</v>
      </c>
      <c r="L16" s="97">
        <f t="shared" ref="L16:L52" si="4">IF(J16=0,0,ROUND(J16/$J$52*100,1))</f>
        <v>1.4</v>
      </c>
    </row>
    <row r="17" spans="2:12" ht="14.45" customHeight="1">
      <c r="B17" s="96" t="s">
        <v>207</v>
      </c>
      <c r="C17" s="95"/>
      <c r="D17" s="94">
        <f>SUM('【方向別】自動車交通量(7)'!D17,'【方向別】自動車交通量(8)'!D17,'【方向別】自動車交通量(9)'!D17,'【方向別】自動車交通量(14)'!D17)</f>
        <v>67</v>
      </c>
      <c r="E17" s="93">
        <f>SUM('【方向別】自動車交通量(7)'!E17,'【方向別】自動車交通量(8)'!E17,'【方向別】自動車交通量(9)'!E17,'【方向別】自動車交通量(14)'!E17)</f>
        <v>23</v>
      </c>
      <c r="F17" s="93">
        <f>SUM('【方向別】自動車交通量(7)'!F17,'【方向別】自動車交通量(8)'!F17,'【方向別】自動車交通量(9)'!F17,'【方向別】自動車交通量(14)'!F17)</f>
        <v>14</v>
      </c>
      <c r="G17" s="93">
        <f>SUM('【方向別】自動車交通量(7)'!G17,'【方向別】自動車交通量(8)'!G17,'【方向別】自動車交通量(9)'!G17,'【方向別】自動車交通量(14)'!G17)</f>
        <v>0</v>
      </c>
      <c r="H17" s="93">
        <f t="shared" si="0"/>
        <v>90</v>
      </c>
      <c r="I17" s="93">
        <f t="shared" si="1"/>
        <v>14</v>
      </c>
      <c r="J17" s="93">
        <f t="shared" si="2"/>
        <v>104</v>
      </c>
      <c r="K17" s="92">
        <f t="shared" si="3"/>
        <v>13.5</v>
      </c>
      <c r="L17" s="91">
        <f t="shared" si="4"/>
        <v>1.4</v>
      </c>
    </row>
    <row r="18" spans="2:12" ht="14.45" customHeight="1">
      <c r="B18" s="96" t="s">
        <v>206</v>
      </c>
      <c r="C18" s="95"/>
      <c r="D18" s="94">
        <f>SUM('【方向別】自動車交通量(7)'!D18,'【方向別】自動車交通量(8)'!D18,'【方向別】自動車交通量(9)'!D18,'【方向別】自動車交通量(14)'!D18)</f>
        <v>66</v>
      </c>
      <c r="E18" s="93">
        <f>SUM('【方向別】自動車交通量(7)'!E18,'【方向別】自動車交通量(8)'!E18,'【方向別】自動車交通量(9)'!E18,'【方向別】自動車交通量(14)'!E18)</f>
        <v>20</v>
      </c>
      <c r="F18" s="93">
        <f>SUM('【方向別】自動車交通量(7)'!F18,'【方向別】自動車交通量(8)'!F18,'【方向別】自動車交通量(9)'!F18,'【方向別】自動車交通量(14)'!F18)</f>
        <v>16</v>
      </c>
      <c r="G18" s="93">
        <f>SUM('【方向別】自動車交通量(7)'!G18,'【方向別】自動車交通量(8)'!G18,'【方向別】自動車交通量(9)'!G18,'【方向別】自動車交通量(14)'!G18)</f>
        <v>0</v>
      </c>
      <c r="H18" s="93">
        <f t="shared" si="0"/>
        <v>86</v>
      </c>
      <c r="I18" s="93">
        <f t="shared" si="1"/>
        <v>16</v>
      </c>
      <c r="J18" s="93">
        <f t="shared" si="2"/>
        <v>102</v>
      </c>
      <c r="K18" s="92">
        <f t="shared" si="3"/>
        <v>15.7</v>
      </c>
      <c r="L18" s="91">
        <f t="shared" si="4"/>
        <v>1.4</v>
      </c>
    </row>
    <row r="19" spans="2:12" ht="14.45" customHeight="1">
      <c r="B19" s="96" t="s">
        <v>205</v>
      </c>
      <c r="C19" s="95"/>
      <c r="D19" s="94">
        <f>SUM('【方向別】自動車交通量(7)'!D19,'【方向別】自動車交通量(8)'!D19,'【方向別】自動車交通量(9)'!D19,'【方向別】自動車交通量(14)'!D19)</f>
        <v>46</v>
      </c>
      <c r="E19" s="93">
        <f>SUM('【方向別】自動車交通量(7)'!E19,'【方向別】自動車交通量(8)'!E19,'【方向別】自動車交通量(9)'!E19,'【方向別】自動車交通量(14)'!E19)</f>
        <v>20</v>
      </c>
      <c r="F19" s="93">
        <f>SUM('【方向別】自動車交通量(7)'!F19,'【方向別】自動車交通量(8)'!F19,'【方向別】自動車交通量(9)'!F19,'【方向別】自動車交通量(14)'!F19)</f>
        <v>12</v>
      </c>
      <c r="G19" s="93">
        <f>SUM('【方向別】自動車交通量(7)'!G19,'【方向別】自動車交通量(8)'!G19,'【方向別】自動車交通量(9)'!G19,'【方向別】自動車交通量(14)'!G19)</f>
        <v>0</v>
      </c>
      <c r="H19" s="93">
        <f t="shared" si="0"/>
        <v>66</v>
      </c>
      <c r="I19" s="93">
        <f t="shared" si="1"/>
        <v>12</v>
      </c>
      <c r="J19" s="93">
        <f t="shared" si="2"/>
        <v>78</v>
      </c>
      <c r="K19" s="92">
        <f t="shared" si="3"/>
        <v>15.4</v>
      </c>
      <c r="L19" s="91">
        <f t="shared" si="4"/>
        <v>1.1000000000000001</v>
      </c>
    </row>
    <row r="20" spans="2:12" ht="14.45" customHeight="1">
      <c r="B20" s="96" t="s">
        <v>204</v>
      </c>
      <c r="C20" s="95"/>
      <c r="D20" s="94">
        <f>SUM('【方向別】自動車交通量(7)'!D20,'【方向別】自動車交通量(8)'!D20,'【方向別】自動車交通量(9)'!D20,'【方向別】自動車交通量(14)'!D20)</f>
        <v>44</v>
      </c>
      <c r="E20" s="93">
        <f>SUM('【方向別】自動車交通量(7)'!E20,'【方向別】自動車交通量(8)'!E20,'【方向別】自動車交通量(9)'!E20,'【方向別】自動車交通量(14)'!E20)</f>
        <v>24</v>
      </c>
      <c r="F20" s="93">
        <f>SUM('【方向別】自動車交通量(7)'!F20,'【方向別】自動車交通量(8)'!F20,'【方向別】自動車交通量(9)'!F20,'【方向別】自動車交通量(14)'!F20)</f>
        <v>9</v>
      </c>
      <c r="G20" s="93">
        <f>SUM('【方向別】自動車交通量(7)'!G20,'【方向別】自動車交通量(8)'!G20,'【方向別】自動車交通量(9)'!G20,'【方向別】自動車交通量(14)'!G20)</f>
        <v>1</v>
      </c>
      <c r="H20" s="93">
        <f t="shared" si="0"/>
        <v>68</v>
      </c>
      <c r="I20" s="93">
        <f t="shared" si="1"/>
        <v>10</v>
      </c>
      <c r="J20" s="93">
        <f t="shared" si="2"/>
        <v>78</v>
      </c>
      <c r="K20" s="92">
        <f t="shared" si="3"/>
        <v>12.8</v>
      </c>
      <c r="L20" s="91">
        <f t="shared" si="4"/>
        <v>1.1000000000000001</v>
      </c>
    </row>
    <row r="21" spans="2:12" ht="14.45" customHeight="1">
      <c r="B21" s="90" t="s">
        <v>203</v>
      </c>
      <c r="C21" s="89"/>
      <c r="D21" s="88">
        <f>SUM('【方向別】自動車交通量(7)'!D21,'【方向別】自動車交通量(8)'!D21,'【方向別】自動車交通量(9)'!D21,'【方向別】自動車交通量(14)'!D21)</f>
        <v>58</v>
      </c>
      <c r="E21" s="87">
        <f>SUM('【方向別】自動車交通量(7)'!E21,'【方向別】自動車交通量(8)'!E21,'【方向別】自動車交通量(9)'!E21,'【方向別】自動車交通量(14)'!E21)</f>
        <v>32</v>
      </c>
      <c r="F21" s="87">
        <f>SUM('【方向別】自動車交通量(7)'!F21,'【方向別】自動車交通量(8)'!F21,'【方向別】自動車交通量(9)'!F21,'【方向別】自動車交通量(14)'!F21)</f>
        <v>11</v>
      </c>
      <c r="G21" s="87">
        <f>SUM('【方向別】自動車交通量(7)'!G21,'【方向別】自動車交通量(8)'!G21,'【方向別】自動車交通量(9)'!G21,'【方向別】自動車交通量(14)'!G21)</f>
        <v>0</v>
      </c>
      <c r="H21" s="87">
        <f t="shared" si="0"/>
        <v>90</v>
      </c>
      <c r="I21" s="87">
        <f t="shared" si="1"/>
        <v>11</v>
      </c>
      <c r="J21" s="87">
        <f t="shared" si="2"/>
        <v>101</v>
      </c>
      <c r="K21" s="86">
        <f t="shared" si="3"/>
        <v>10.9</v>
      </c>
      <c r="L21" s="85">
        <f t="shared" si="4"/>
        <v>1.4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348</v>
      </c>
      <c r="E22" s="81">
        <f t="shared" si="5"/>
        <v>144</v>
      </c>
      <c r="F22" s="81">
        <f t="shared" si="5"/>
        <v>75</v>
      </c>
      <c r="G22" s="81">
        <f t="shared" si="5"/>
        <v>2</v>
      </c>
      <c r="H22" s="81">
        <f t="shared" si="5"/>
        <v>492</v>
      </c>
      <c r="I22" s="81">
        <f t="shared" si="5"/>
        <v>77</v>
      </c>
      <c r="J22" s="81">
        <f t="shared" si="5"/>
        <v>569</v>
      </c>
      <c r="K22" s="80">
        <f t="shared" si="3"/>
        <v>13.5</v>
      </c>
      <c r="L22" s="79">
        <f t="shared" si="4"/>
        <v>7.7</v>
      </c>
    </row>
    <row r="23" spans="2:12" ht="14.45" customHeight="1" thickTop="1">
      <c r="B23" s="102" t="s">
        <v>104</v>
      </c>
      <c r="C23" s="101"/>
      <c r="D23" s="100">
        <f>SUM('【方向別】自動車交通量(7)'!D23,'【方向別】自動車交通量(8)'!D23,'【方向別】自動車交通量(9)'!D23,'【方向別】自動車交通量(14)'!D23)</f>
        <v>62</v>
      </c>
      <c r="E23" s="99">
        <f>SUM('【方向別】自動車交通量(7)'!E23,'【方向別】自動車交通量(8)'!E23,'【方向別】自動車交通量(9)'!E23,'【方向別】自動車交通量(14)'!E23)</f>
        <v>29</v>
      </c>
      <c r="F23" s="99">
        <f>SUM('【方向別】自動車交通量(7)'!F23,'【方向別】自動車交通量(8)'!F23,'【方向別】自動車交通量(9)'!F23,'【方向別】自動車交通量(14)'!F23)</f>
        <v>13</v>
      </c>
      <c r="G23" s="99">
        <f>SUM('【方向別】自動車交通量(7)'!G23,'【方向別】自動車交通量(8)'!G23,'【方向別】自動車交通量(9)'!G23,'【方向別】自動車交通量(14)'!G23)</f>
        <v>0</v>
      </c>
      <c r="H23" s="99">
        <f t="shared" ref="H23:H28" si="6">SUM(D23:E23)</f>
        <v>91</v>
      </c>
      <c r="I23" s="99">
        <f t="shared" ref="I23:I28" si="7">SUM(F23:G23)</f>
        <v>13</v>
      </c>
      <c r="J23" s="99">
        <f t="shared" ref="J23:J28" si="8">SUM(H23:I23)</f>
        <v>104</v>
      </c>
      <c r="K23" s="98">
        <f t="shared" si="3"/>
        <v>12.5</v>
      </c>
      <c r="L23" s="97">
        <f t="shared" si="4"/>
        <v>1.4</v>
      </c>
    </row>
    <row r="24" spans="2:12" ht="14.45" customHeight="1">
      <c r="B24" s="96" t="s">
        <v>103</v>
      </c>
      <c r="C24" s="95"/>
      <c r="D24" s="94">
        <f>SUM('【方向別】自動車交通量(7)'!D24,'【方向別】自動車交通量(8)'!D24,'【方向別】自動車交通量(9)'!D24,'【方向別】自動車交通量(14)'!D24)</f>
        <v>41</v>
      </c>
      <c r="E24" s="93">
        <f>SUM('【方向別】自動車交通量(7)'!E24,'【方向別】自動車交通量(8)'!E24,'【方向別】自動車交通量(9)'!E24,'【方向別】自動車交通量(14)'!E24)</f>
        <v>26</v>
      </c>
      <c r="F24" s="93">
        <f>SUM('【方向別】自動車交通量(7)'!F24,'【方向別】自動車交通量(8)'!F24,'【方向別】自動車交通量(9)'!F24,'【方向別】自動車交通量(14)'!F24)</f>
        <v>11</v>
      </c>
      <c r="G24" s="93">
        <f>SUM('【方向別】自動車交通量(7)'!G24,'【方向別】自動車交通量(8)'!G24,'【方向別】自動車交通量(9)'!G24,'【方向別】自動車交通量(14)'!G24)</f>
        <v>1</v>
      </c>
      <c r="H24" s="93">
        <f t="shared" si="6"/>
        <v>67</v>
      </c>
      <c r="I24" s="93">
        <f t="shared" si="7"/>
        <v>12</v>
      </c>
      <c r="J24" s="93">
        <f t="shared" si="8"/>
        <v>79</v>
      </c>
      <c r="K24" s="92">
        <f t="shared" si="3"/>
        <v>15.2</v>
      </c>
      <c r="L24" s="91">
        <f t="shared" si="4"/>
        <v>1.1000000000000001</v>
      </c>
    </row>
    <row r="25" spans="2:12" ht="14.45" customHeight="1">
      <c r="B25" s="96" t="s">
        <v>102</v>
      </c>
      <c r="C25" s="95"/>
      <c r="D25" s="94">
        <f>SUM('【方向別】自動車交通量(7)'!D25,'【方向別】自動車交通量(8)'!D25,'【方向別】自動車交通量(9)'!D25,'【方向別】自動車交通量(14)'!D25)</f>
        <v>35</v>
      </c>
      <c r="E25" s="93">
        <f>SUM('【方向別】自動車交通量(7)'!E25,'【方向別】自動車交通量(8)'!E25,'【方向別】自動車交通量(9)'!E25,'【方向別】自動車交通量(14)'!E25)</f>
        <v>39</v>
      </c>
      <c r="F25" s="93">
        <f>SUM('【方向別】自動車交通量(7)'!F25,'【方向別】自動車交通量(8)'!F25,'【方向別】自動車交通量(9)'!F25,'【方向別】自動車交通量(14)'!F25)</f>
        <v>19</v>
      </c>
      <c r="G25" s="93">
        <f>SUM('【方向別】自動車交通量(7)'!G25,'【方向別】自動車交通量(8)'!G25,'【方向別】自動車交通量(9)'!G25,'【方向別】自動車交通量(14)'!G25)</f>
        <v>0</v>
      </c>
      <c r="H25" s="93">
        <f t="shared" si="6"/>
        <v>74</v>
      </c>
      <c r="I25" s="93">
        <f t="shared" si="7"/>
        <v>19</v>
      </c>
      <c r="J25" s="93">
        <f t="shared" si="8"/>
        <v>93</v>
      </c>
      <c r="K25" s="92">
        <f t="shared" si="3"/>
        <v>20.399999999999999</v>
      </c>
      <c r="L25" s="91">
        <f t="shared" si="4"/>
        <v>1.3</v>
      </c>
    </row>
    <row r="26" spans="2:12" ht="14.45" customHeight="1">
      <c r="B26" s="96" t="s">
        <v>101</v>
      </c>
      <c r="C26" s="95"/>
      <c r="D26" s="94">
        <f>SUM('【方向別】自動車交通量(7)'!D26,'【方向別】自動車交通量(8)'!D26,'【方向別】自動車交通量(9)'!D26,'【方向別】自動車交通量(14)'!D26)</f>
        <v>36</v>
      </c>
      <c r="E26" s="93">
        <f>SUM('【方向別】自動車交通量(7)'!E26,'【方向別】自動車交通量(8)'!E26,'【方向別】自動車交通量(9)'!E26,'【方向別】自動車交通量(14)'!E26)</f>
        <v>39</v>
      </c>
      <c r="F26" s="93">
        <f>SUM('【方向別】自動車交通量(7)'!F26,'【方向別】自動車交通量(8)'!F26,'【方向別】自動車交通量(9)'!F26,'【方向別】自動車交通量(14)'!F26)</f>
        <v>17</v>
      </c>
      <c r="G26" s="93">
        <f>SUM('【方向別】自動車交通量(7)'!G26,'【方向別】自動車交通量(8)'!G26,'【方向別】自動車交通量(9)'!G26,'【方向別】自動車交通量(14)'!G26)</f>
        <v>0</v>
      </c>
      <c r="H26" s="93">
        <f t="shared" si="6"/>
        <v>75</v>
      </c>
      <c r="I26" s="93">
        <f t="shared" si="7"/>
        <v>17</v>
      </c>
      <c r="J26" s="93">
        <f t="shared" si="8"/>
        <v>92</v>
      </c>
      <c r="K26" s="92">
        <f t="shared" si="3"/>
        <v>18.5</v>
      </c>
      <c r="L26" s="91">
        <f t="shared" si="4"/>
        <v>1.3</v>
      </c>
    </row>
    <row r="27" spans="2:12" ht="14.45" customHeight="1">
      <c r="B27" s="96" t="s">
        <v>100</v>
      </c>
      <c r="C27" s="95"/>
      <c r="D27" s="94">
        <f>SUM('【方向別】自動車交通量(7)'!D27,'【方向別】自動車交通量(8)'!D27,'【方向別】自動車交通量(9)'!D27,'【方向別】自動車交通量(14)'!D27)</f>
        <v>52</v>
      </c>
      <c r="E27" s="93">
        <f>SUM('【方向別】自動車交通量(7)'!E27,'【方向別】自動車交通量(8)'!E27,'【方向別】自動車交通量(9)'!E27,'【方向別】自動車交通量(14)'!E27)</f>
        <v>48</v>
      </c>
      <c r="F27" s="93">
        <f>SUM('【方向別】自動車交通量(7)'!F27,'【方向別】自動車交通量(8)'!F27,'【方向別】自動車交通量(9)'!F27,'【方向別】自動車交通量(14)'!F27)</f>
        <v>18</v>
      </c>
      <c r="G27" s="93">
        <f>SUM('【方向別】自動車交通量(7)'!G27,'【方向別】自動車交通量(8)'!G27,'【方向別】自動車交通量(9)'!G27,'【方向別】自動車交通量(14)'!G27)</f>
        <v>1</v>
      </c>
      <c r="H27" s="93">
        <f t="shared" si="6"/>
        <v>100</v>
      </c>
      <c r="I27" s="93">
        <f t="shared" si="7"/>
        <v>19</v>
      </c>
      <c r="J27" s="93">
        <f t="shared" si="8"/>
        <v>119</v>
      </c>
      <c r="K27" s="92">
        <f t="shared" si="3"/>
        <v>16</v>
      </c>
      <c r="L27" s="91">
        <f t="shared" si="4"/>
        <v>1.6</v>
      </c>
    </row>
    <row r="28" spans="2:12" ht="14.45" customHeight="1">
      <c r="B28" s="90" t="s">
        <v>202</v>
      </c>
      <c r="C28" s="89"/>
      <c r="D28" s="88">
        <f>SUM('【方向別】自動車交通量(7)'!D28,'【方向別】自動車交通量(8)'!D28,'【方向別】自動車交通量(9)'!D28,'【方向別】自動車交通量(14)'!D28)</f>
        <v>33</v>
      </c>
      <c r="E28" s="87">
        <f>SUM('【方向別】自動車交通量(7)'!E28,'【方向別】自動車交通量(8)'!E28,'【方向別】自動車交通量(9)'!E28,'【方向別】自動車交通量(14)'!E28)</f>
        <v>24</v>
      </c>
      <c r="F28" s="87">
        <f>SUM('【方向別】自動車交通量(7)'!F28,'【方向別】自動車交通量(8)'!F28,'【方向別】自動車交通量(9)'!F28,'【方向別】自動車交通量(14)'!F28)</f>
        <v>12</v>
      </c>
      <c r="G28" s="87">
        <f>SUM('【方向別】自動車交通量(7)'!G28,'【方向別】自動車交通量(8)'!G28,'【方向別】自動車交通量(9)'!G28,'【方向別】自動車交通量(14)'!G28)</f>
        <v>1</v>
      </c>
      <c r="H28" s="87">
        <f t="shared" si="6"/>
        <v>57</v>
      </c>
      <c r="I28" s="87">
        <f t="shared" si="7"/>
        <v>13</v>
      </c>
      <c r="J28" s="87">
        <f t="shared" si="8"/>
        <v>70</v>
      </c>
      <c r="K28" s="86">
        <f t="shared" si="3"/>
        <v>18.600000000000001</v>
      </c>
      <c r="L28" s="85">
        <f t="shared" si="4"/>
        <v>1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259</v>
      </c>
      <c r="E29" s="81">
        <f t="shared" si="9"/>
        <v>205</v>
      </c>
      <c r="F29" s="81">
        <f t="shared" si="9"/>
        <v>90</v>
      </c>
      <c r="G29" s="81">
        <f t="shared" si="9"/>
        <v>3</v>
      </c>
      <c r="H29" s="81">
        <f t="shared" si="9"/>
        <v>464</v>
      </c>
      <c r="I29" s="81">
        <f t="shared" si="9"/>
        <v>93</v>
      </c>
      <c r="J29" s="81">
        <f t="shared" si="9"/>
        <v>557</v>
      </c>
      <c r="K29" s="80">
        <f t="shared" si="3"/>
        <v>16.7</v>
      </c>
      <c r="L29" s="79">
        <f t="shared" si="4"/>
        <v>7.6</v>
      </c>
    </row>
    <row r="30" spans="2:12" ht="14.45" customHeight="1" thickTop="1">
      <c r="B30" s="110" t="s">
        <v>201</v>
      </c>
      <c r="C30" s="109"/>
      <c r="D30" s="76">
        <f>SUM('【方向別】自動車交通量(7)'!D30,'【方向別】自動車交通量(8)'!D30,'【方向別】自動車交通量(9)'!D30,'【方向別】自動車交通量(14)'!D30)</f>
        <v>343</v>
      </c>
      <c r="E30" s="75">
        <f>SUM('【方向別】自動車交通量(7)'!E30,'【方向別】自動車交通量(8)'!E30,'【方向別】自動車交通量(9)'!E30,'【方向別】自動車交通量(14)'!E30)</f>
        <v>107</v>
      </c>
      <c r="F30" s="75">
        <f>SUM('【方向別】自動車交通量(7)'!F30,'【方向別】自動車交通量(8)'!F30,'【方向別】自動車交通量(9)'!F30,'【方向別】自動車交通量(14)'!F30)</f>
        <v>145</v>
      </c>
      <c r="G30" s="75">
        <f>SUM('【方向別】自動車交通量(7)'!G30,'【方向別】自動車交通量(8)'!G30,'【方向別】自動車交通量(9)'!G30,'【方向別】自動車交通量(14)'!G30)</f>
        <v>0</v>
      </c>
      <c r="H30" s="75">
        <f t="shared" ref="H30:H43" si="10">SUM(D30:E30)</f>
        <v>450</v>
      </c>
      <c r="I30" s="75">
        <f t="shared" ref="I30:I43" si="11">SUM(F30:G30)</f>
        <v>145</v>
      </c>
      <c r="J30" s="75">
        <f t="shared" ref="J30:J43" si="12">SUM(H30:I30)</f>
        <v>595</v>
      </c>
      <c r="K30" s="74">
        <f t="shared" si="3"/>
        <v>24.4</v>
      </c>
      <c r="L30" s="73">
        <f t="shared" si="4"/>
        <v>8.1</v>
      </c>
    </row>
    <row r="31" spans="2:12" ht="14.45" customHeight="1">
      <c r="B31" s="108" t="s">
        <v>200</v>
      </c>
      <c r="C31" s="107"/>
      <c r="D31" s="106">
        <f>SUM('【方向別】自動車交通量(7)'!D31,'【方向別】自動車交通量(8)'!D31,'【方向別】自動車交通量(9)'!D31,'【方向別】自動車交通量(14)'!D31)</f>
        <v>309</v>
      </c>
      <c r="E31" s="105">
        <f>SUM('【方向別】自動車交通量(7)'!E31,'【方向別】自動車交通量(8)'!E31,'【方向別】自動車交通量(9)'!E31,'【方向別】自動車交通量(14)'!E31)</f>
        <v>131</v>
      </c>
      <c r="F31" s="105">
        <f>SUM('【方向別】自動車交通量(7)'!F31,'【方向別】自動車交通量(8)'!F31,'【方向別】自動車交通量(9)'!F31,'【方向別】自動車交通量(14)'!F31)</f>
        <v>155</v>
      </c>
      <c r="G31" s="105">
        <f>SUM('【方向別】自動車交通量(7)'!G31,'【方向別】自動車交通量(8)'!G31,'【方向別】自動車交通量(9)'!G31,'【方向別】自動車交通量(14)'!G31)</f>
        <v>1</v>
      </c>
      <c r="H31" s="105">
        <f t="shared" si="10"/>
        <v>440</v>
      </c>
      <c r="I31" s="105">
        <f t="shared" si="11"/>
        <v>156</v>
      </c>
      <c r="J31" s="105">
        <f t="shared" si="12"/>
        <v>596</v>
      </c>
      <c r="K31" s="104">
        <f t="shared" si="3"/>
        <v>26.2</v>
      </c>
      <c r="L31" s="103">
        <f t="shared" si="4"/>
        <v>8.1</v>
      </c>
    </row>
    <row r="32" spans="2:12" ht="14.45" customHeight="1">
      <c r="B32" s="108" t="s">
        <v>199</v>
      </c>
      <c r="C32" s="107"/>
      <c r="D32" s="106">
        <f>SUM('【方向別】自動車交通量(7)'!D32,'【方向別】自動車交通量(8)'!D32,'【方向別】自動車交通量(9)'!D32,'【方向別】自動車交通量(14)'!D32)</f>
        <v>320</v>
      </c>
      <c r="E32" s="105">
        <f>SUM('【方向別】自動車交通量(7)'!E32,'【方向別】自動車交通量(8)'!E32,'【方向別】自動車交通量(9)'!E32,'【方向別】自動車交通量(14)'!E32)</f>
        <v>132</v>
      </c>
      <c r="F32" s="105">
        <f>SUM('【方向別】自動車交通量(7)'!F32,'【方向別】自動車交通量(8)'!F32,'【方向別】自動車交通量(9)'!F32,'【方向別】自動車交通量(14)'!F32)</f>
        <v>162</v>
      </c>
      <c r="G32" s="105">
        <f>SUM('【方向別】自動車交通量(7)'!G32,'【方向別】自動車交通量(8)'!G32,'【方向別】自動車交通量(9)'!G32,'【方向別】自動車交通量(14)'!G32)</f>
        <v>1</v>
      </c>
      <c r="H32" s="105">
        <f t="shared" si="10"/>
        <v>452</v>
      </c>
      <c r="I32" s="105">
        <f t="shared" si="11"/>
        <v>163</v>
      </c>
      <c r="J32" s="105">
        <f t="shared" si="12"/>
        <v>615</v>
      </c>
      <c r="K32" s="104">
        <f t="shared" si="3"/>
        <v>26.5</v>
      </c>
      <c r="L32" s="103">
        <f t="shared" si="4"/>
        <v>8.4</v>
      </c>
    </row>
    <row r="33" spans="2:12" ht="14.45" customHeight="1">
      <c r="B33" s="108" t="s">
        <v>198</v>
      </c>
      <c r="C33" s="107"/>
      <c r="D33" s="106">
        <f>SUM('【方向別】自動車交通量(7)'!D33,'【方向別】自動車交通量(8)'!D33,'【方向別】自動車交通量(9)'!D33,'【方向別】自動車交通量(14)'!D33)</f>
        <v>369</v>
      </c>
      <c r="E33" s="105">
        <f>SUM('【方向別】自動車交通量(7)'!E33,'【方向別】自動車交通量(8)'!E33,'【方向別】自動車交通量(9)'!E33,'【方向別】自動車交通量(14)'!E33)</f>
        <v>132</v>
      </c>
      <c r="F33" s="105">
        <f>SUM('【方向別】自動車交通量(7)'!F33,'【方向別】自動車交通量(8)'!F33,'【方向別】自動車交通量(9)'!F33,'【方向別】自動車交通量(14)'!F33)</f>
        <v>140</v>
      </c>
      <c r="G33" s="105">
        <f>SUM('【方向別】自動車交通量(7)'!G33,'【方向別】自動車交通量(8)'!G33,'【方向別】自動車交通量(9)'!G33,'【方向別】自動車交通量(14)'!G33)</f>
        <v>0</v>
      </c>
      <c r="H33" s="105">
        <f t="shared" si="10"/>
        <v>501</v>
      </c>
      <c r="I33" s="105">
        <f t="shared" si="11"/>
        <v>140</v>
      </c>
      <c r="J33" s="105">
        <f t="shared" si="12"/>
        <v>641</v>
      </c>
      <c r="K33" s="104">
        <f t="shared" si="3"/>
        <v>21.8</v>
      </c>
      <c r="L33" s="103">
        <f t="shared" si="4"/>
        <v>8.6999999999999993</v>
      </c>
    </row>
    <row r="34" spans="2:12" ht="14.45" customHeight="1">
      <c r="B34" s="108" t="s">
        <v>197</v>
      </c>
      <c r="C34" s="107"/>
      <c r="D34" s="106">
        <f>SUM('【方向別】自動車交通量(7)'!D34,'【方向別】自動車交通量(8)'!D34,'【方向別】自動車交通量(9)'!D34,'【方向別】自動車交通量(14)'!D34)</f>
        <v>320</v>
      </c>
      <c r="E34" s="105">
        <f>SUM('【方向別】自動車交通量(7)'!E34,'【方向別】自動車交通量(8)'!E34,'【方向別】自動車交通量(9)'!E34,'【方向別】自動車交通量(14)'!E34)</f>
        <v>151</v>
      </c>
      <c r="F34" s="105">
        <f>SUM('【方向別】自動車交通量(7)'!F34,'【方向別】自動車交通量(8)'!F34,'【方向別】自動車交通量(9)'!F34,'【方向別】自動車交通量(14)'!F34)</f>
        <v>124</v>
      </c>
      <c r="G34" s="105">
        <f>SUM('【方向別】自動車交通量(7)'!G34,'【方向別】自動車交通量(8)'!G34,'【方向別】自動車交通量(9)'!G34,'【方向別】自動車交通量(14)'!G34)</f>
        <v>3</v>
      </c>
      <c r="H34" s="105">
        <f t="shared" si="10"/>
        <v>471</v>
      </c>
      <c r="I34" s="105">
        <f t="shared" si="11"/>
        <v>127</v>
      </c>
      <c r="J34" s="105">
        <f t="shared" si="12"/>
        <v>598</v>
      </c>
      <c r="K34" s="104">
        <f t="shared" si="3"/>
        <v>21.2</v>
      </c>
      <c r="L34" s="103">
        <f t="shared" si="4"/>
        <v>8.1</v>
      </c>
    </row>
    <row r="35" spans="2:12" ht="14.45" customHeight="1">
      <c r="B35" s="108" t="s">
        <v>196</v>
      </c>
      <c r="C35" s="107"/>
      <c r="D35" s="106">
        <f>SUM('【方向別】自動車交通量(7)'!D35,'【方向別】自動車交通量(8)'!D35,'【方向別】自動車交通量(9)'!D35,'【方向別】自動車交通量(14)'!D35)</f>
        <v>338</v>
      </c>
      <c r="E35" s="105">
        <f>SUM('【方向別】自動車交通量(7)'!E35,'【方向別】自動車交通量(8)'!E35,'【方向別】自動車交通量(9)'!E35,'【方向別】自動車交通量(14)'!E35)</f>
        <v>149</v>
      </c>
      <c r="F35" s="105">
        <f>SUM('【方向別】自動車交通量(7)'!F35,'【方向別】自動車交通量(8)'!F35,'【方向別】自動車交通量(9)'!F35,'【方向別】自動車交通量(14)'!F35)</f>
        <v>112</v>
      </c>
      <c r="G35" s="105">
        <f>SUM('【方向別】自動車交通量(7)'!G35,'【方向別】自動車交通量(8)'!G35,'【方向別】自動車交通量(9)'!G35,'【方向別】自動車交通量(14)'!G35)</f>
        <v>1</v>
      </c>
      <c r="H35" s="105">
        <f t="shared" si="10"/>
        <v>487</v>
      </c>
      <c r="I35" s="105">
        <f t="shared" si="11"/>
        <v>113</v>
      </c>
      <c r="J35" s="105">
        <f t="shared" si="12"/>
        <v>600</v>
      </c>
      <c r="K35" s="104">
        <f t="shared" si="3"/>
        <v>18.8</v>
      </c>
      <c r="L35" s="103">
        <f t="shared" si="4"/>
        <v>8.1999999999999993</v>
      </c>
    </row>
    <row r="36" spans="2:12" ht="14.45" customHeight="1">
      <c r="B36" s="108" t="s">
        <v>195</v>
      </c>
      <c r="C36" s="107"/>
      <c r="D36" s="106">
        <f>SUM('【方向別】自動車交通量(7)'!D36,'【方向別】自動車交通量(8)'!D36,'【方向別】自動車交通量(9)'!D36,'【方向別】自動車交通量(14)'!D36)</f>
        <v>407</v>
      </c>
      <c r="E36" s="105">
        <f>SUM('【方向別】自動車交通量(7)'!E36,'【方向別】自動車交通量(8)'!E36,'【方向別】自動車交通量(9)'!E36,'【方向別】自動車交通量(14)'!E36)</f>
        <v>138</v>
      </c>
      <c r="F36" s="105">
        <f>SUM('【方向別】自動車交通量(7)'!F36,'【方向別】自動車交通量(8)'!F36,'【方向別】自動車交通量(9)'!F36,'【方向別】自動車交通量(14)'!F36)</f>
        <v>101</v>
      </c>
      <c r="G36" s="105">
        <f>SUM('【方向別】自動車交通量(7)'!G36,'【方向別】自動車交通量(8)'!G36,'【方向別】自動車交通量(9)'!G36,'【方向別】自動車交通量(14)'!G36)</f>
        <v>3</v>
      </c>
      <c r="H36" s="105">
        <f t="shared" si="10"/>
        <v>545</v>
      </c>
      <c r="I36" s="105">
        <f t="shared" si="11"/>
        <v>104</v>
      </c>
      <c r="J36" s="105">
        <f t="shared" si="12"/>
        <v>649</v>
      </c>
      <c r="K36" s="104">
        <f t="shared" si="3"/>
        <v>16</v>
      </c>
      <c r="L36" s="103">
        <f t="shared" si="4"/>
        <v>8.8000000000000007</v>
      </c>
    </row>
    <row r="37" spans="2:12" ht="14.45" customHeight="1">
      <c r="B37" s="108" t="s">
        <v>194</v>
      </c>
      <c r="C37" s="107"/>
      <c r="D37" s="106">
        <f>SUM('【方向別】自動車交通量(7)'!D37,'【方向別】自動車交通量(8)'!D37,'【方向別】自動車交通量(9)'!D37,'【方向別】自動車交通量(14)'!D37)</f>
        <v>451</v>
      </c>
      <c r="E37" s="105">
        <f>SUM('【方向別】自動車交通量(7)'!E37,'【方向別】自動車交通量(8)'!E37,'【方向別】自動車交通量(9)'!E37,'【方向別】自動車交通量(14)'!E37)</f>
        <v>133</v>
      </c>
      <c r="F37" s="105">
        <f>SUM('【方向別】自動車交通量(7)'!F37,'【方向別】自動車交通量(8)'!F37,'【方向別】自動車交通量(9)'!F37,'【方向別】自動車交通量(14)'!F37)</f>
        <v>90</v>
      </c>
      <c r="G37" s="105">
        <f>SUM('【方向別】自動車交通量(7)'!G37,'【方向別】自動車交通量(8)'!G37,'【方向別】自動車交通量(9)'!G37,'【方向別】自動車交通量(14)'!G37)</f>
        <v>2</v>
      </c>
      <c r="H37" s="105">
        <f t="shared" si="10"/>
        <v>584</v>
      </c>
      <c r="I37" s="105">
        <f t="shared" si="11"/>
        <v>92</v>
      </c>
      <c r="J37" s="105">
        <f t="shared" si="12"/>
        <v>676</v>
      </c>
      <c r="K37" s="104">
        <f t="shared" si="3"/>
        <v>13.6</v>
      </c>
      <c r="L37" s="103">
        <f t="shared" si="4"/>
        <v>9.1999999999999993</v>
      </c>
    </row>
    <row r="38" spans="2:12" ht="14.45" customHeight="1">
      <c r="B38" s="102" t="s">
        <v>89</v>
      </c>
      <c r="C38" s="101"/>
      <c r="D38" s="100">
        <f>SUM('【方向別】自動車交通量(7)'!D38,'【方向別】自動車交通量(8)'!D38,'【方向別】自動車交通量(9)'!D38,'【方向別】自動車交通量(14)'!D38)</f>
        <v>53</v>
      </c>
      <c r="E38" s="99">
        <f>SUM('【方向別】自動車交通量(7)'!E38,'【方向別】自動車交通量(8)'!E38,'【方向別】自動車交通量(9)'!E38,'【方向別】自動車交通量(14)'!E38)</f>
        <v>22</v>
      </c>
      <c r="F38" s="99">
        <f>SUM('【方向別】自動車交通量(7)'!F38,'【方向別】自動車交通量(8)'!F38,'【方向別】自動車交通量(9)'!F38,'【方向別】自動車交通量(14)'!F38)</f>
        <v>11</v>
      </c>
      <c r="G38" s="99">
        <f>SUM('【方向別】自動車交通量(7)'!G38,'【方向別】自動車交通量(8)'!G38,'【方向別】自動車交通量(9)'!G38,'【方向別】自動車交通量(14)'!G38)</f>
        <v>0</v>
      </c>
      <c r="H38" s="99">
        <f t="shared" si="10"/>
        <v>75</v>
      </c>
      <c r="I38" s="99">
        <f t="shared" si="11"/>
        <v>11</v>
      </c>
      <c r="J38" s="99">
        <f t="shared" si="12"/>
        <v>86</v>
      </c>
      <c r="K38" s="98">
        <f t="shared" si="3"/>
        <v>12.8</v>
      </c>
      <c r="L38" s="97">
        <f t="shared" si="4"/>
        <v>1.2</v>
      </c>
    </row>
    <row r="39" spans="2:12" ht="14.45" customHeight="1">
      <c r="B39" s="96" t="s">
        <v>88</v>
      </c>
      <c r="C39" s="95"/>
      <c r="D39" s="94">
        <f>SUM('【方向別】自動車交通量(7)'!D39,'【方向別】自動車交通量(8)'!D39,'【方向別】自動車交通量(9)'!D39,'【方向別】自動車交通量(14)'!D39)</f>
        <v>48</v>
      </c>
      <c r="E39" s="93">
        <f>SUM('【方向別】自動車交通量(7)'!E39,'【方向別】自動車交通量(8)'!E39,'【方向別】自動車交通量(9)'!E39,'【方向別】自動車交通量(14)'!E39)</f>
        <v>4</v>
      </c>
      <c r="F39" s="93">
        <f>SUM('【方向別】自動車交通量(7)'!F39,'【方向別】自動車交通量(8)'!F39,'【方向別】自動車交通量(9)'!F39,'【方向別】自動車交通量(14)'!F39)</f>
        <v>10</v>
      </c>
      <c r="G39" s="93">
        <f>SUM('【方向別】自動車交通量(7)'!G39,'【方向別】自動車交通量(8)'!G39,'【方向別】自動車交通量(9)'!G39,'【方向別】自動車交通量(14)'!G39)</f>
        <v>1</v>
      </c>
      <c r="H39" s="93">
        <f t="shared" si="10"/>
        <v>52</v>
      </c>
      <c r="I39" s="93">
        <f t="shared" si="11"/>
        <v>11</v>
      </c>
      <c r="J39" s="93">
        <f t="shared" si="12"/>
        <v>63</v>
      </c>
      <c r="K39" s="92">
        <f t="shared" si="3"/>
        <v>17.5</v>
      </c>
      <c r="L39" s="91">
        <f t="shared" si="4"/>
        <v>0.9</v>
      </c>
    </row>
    <row r="40" spans="2:12" ht="14.45" customHeight="1">
      <c r="B40" s="96" t="s">
        <v>87</v>
      </c>
      <c r="C40" s="95"/>
      <c r="D40" s="94">
        <f>SUM('【方向別】自動車交通量(7)'!D40,'【方向別】自動車交通量(8)'!D40,'【方向別】自動車交通量(9)'!D40,'【方向別】自動車交通量(14)'!D40)</f>
        <v>70</v>
      </c>
      <c r="E40" s="93">
        <f>SUM('【方向別】自動車交通量(7)'!E40,'【方向別】自動車交通量(8)'!E40,'【方向別】自動車交通量(9)'!E40,'【方向別】自動車交通量(14)'!E40)</f>
        <v>15</v>
      </c>
      <c r="F40" s="93">
        <f>SUM('【方向別】自動車交通量(7)'!F40,'【方向別】自動車交通量(8)'!F40,'【方向別】自動車交通量(9)'!F40,'【方向別】自動車交通量(14)'!F40)</f>
        <v>9</v>
      </c>
      <c r="G40" s="93">
        <f>SUM('【方向別】自動車交通量(7)'!G40,'【方向別】自動車交通量(8)'!G40,'【方向別】自動車交通量(9)'!G40,'【方向別】自動車交通量(14)'!G40)</f>
        <v>0</v>
      </c>
      <c r="H40" s="93">
        <f t="shared" si="10"/>
        <v>85</v>
      </c>
      <c r="I40" s="93">
        <f t="shared" si="11"/>
        <v>9</v>
      </c>
      <c r="J40" s="93">
        <f t="shared" si="12"/>
        <v>94</v>
      </c>
      <c r="K40" s="92">
        <f t="shared" si="3"/>
        <v>9.6</v>
      </c>
      <c r="L40" s="91">
        <f t="shared" si="4"/>
        <v>1.3</v>
      </c>
    </row>
    <row r="41" spans="2:12" ht="14.45" customHeight="1">
      <c r="B41" s="96" t="s">
        <v>86</v>
      </c>
      <c r="C41" s="95"/>
      <c r="D41" s="94">
        <f>SUM('【方向別】自動車交通量(7)'!D41,'【方向別】自動車交通量(8)'!D41,'【方向別】自動車交通量(9)'!D41,'【方向別】自動車交通量(14)'!D41)</f>
        <v>71</v>
      </c>
      <c r="E41" s="93">
        <f>SUM('【方向別】自動車交通量(7)'!E41,'【方向別】自動車交通量(8)'!E41,'【方向別】自動車交通量(9)'!E41,'【方向別】自動車交通量(14)'!E41)</f>
        <v>16</v>
      </c>
      <c r="F41" s="93">
        <f>SUM('【方向別】自動車交通量(7)'!F41,'【方向別】自動車交通量(8)'!F41,'【方向別】自動車交通量(9)'!F41,'【方向別】自動車交通量(14)'!F41)</f>
        <v>10</v>
      </c>
      <c r="G41" s="93">
        <f>SUM('【方向別】自動車交通量(7)'!G41,'【方向別】自動車交通量(8)'!G41,'【方向別】自動車交通量(9)'!G41,'【方向別】自動車交通量(14)'!G41)</f>
        <v>1</v>
      </c>
      <c r="H41" s="93">
        <f t="shared" si="10"/>
        <v>87</v>
      </c>
      <c r="I41" s="93">
        <f t="shared" si="11"/>
        <v>11</v>
      </c>
      <c r="J41" s="93">
        <f t="shared" si="12"/>
        <v>98</v>
      </c>
      <c r="K41" s="92">
        <f t="shared" si="3"/>
        <v>11.2</v>
      </c>
      <c r="L41" s="91">
        <f t="shared" si="4"/>
        <v>1.3</v>
      </c>
    </row>
    <row r="42" spans="2:12" ht="14.45" customHeight="1">
      <c r="B42" s="96" t="s">
        <v>85</v>
      </c>
      <c r="C42" s="95"/>
      <c r="D42" s="94">
        <f>SUM('【方向別】自動車交通量(7)'!D42,'【方向別】自動車交通量(8)'!D42,'【方向別】自動車交通量(9)'!D42,'【方向別】自動車交通量(14)'!D42)</f>
        <v>58</v>
      </c>
      <c r="E42" s="93">
        <f>SUM('【方向別】自動車交通量(7)'!E42,'【方向別】自動車交通量(8)'!E42,'【方向別】自動車交通量(9)'!E42,'【方向別】自動車交通量(14)'!E42)</f>
        <v>13</v>
      </c>
      <c r="F42" s="93">
        <f>SUM('【方向別】自動車交通量(7)'!F42,'【方向別】自動車交通量(8)'!F42,'【方向別】自動車交通量(9)'!F42,'【方向別】自動車交通量(14)'!F42)</f>
        <v>11</v>
      </c>
      <c r="G42" s="93">
        <f>SUM('【方向別】自動車交通量(7)'!G42,'【方向別】自動車交通量(8)'!G42,'【方向別】自動車交通量(9)'!G42,'【方向別】自動車交通量(14)'!G42)</f>
        <v>1</v>
      </c>
      <c r="H42" s="93">
        <f t="shared" si="10"/>
        <v>71</v>
      </c>
      <c r="I42" s="93">
        <f t="shared" si="11"/>
        <v>12</v>
      </c>
      <c r="J42" s="93">
        <f t="shared" si="12"/>
        <v>83</v>
      </c>
      <c r="K42" s="92">
        <f t="shared" si="3"/>
        <v>14.5</v>
      </c>
      <c r="L42" s="91">
        <f t="shared" si="4"/>
        <v>1.1000000000000001</v>
      </c>
    </row>
    <row r="43" spans="2:12" ht="14.45" customHeight="1">
      <c r="B43" s="90" t="s">
        <v>193</v>
      </c>
      <c r="C43" s="89"/>
      <c r="D43" s="88">
        <f>SUM('【方向別】自動車交通量(7)'!D43,'【方向別】自動車交通量(8)'!D43,'【方向別】自動車交通量(9)'!D43,'【方向別】自動車交通量(14)'!D43)</f>
        <v>89</v>
      </c>
      <c r="E43" s="87">
        <f>SUM('【方向別】自動車交通量(7)'!E43,'【方向別】自動車交通量(8)'!E43,'【方向別】自動車交通量(9)'!E43,'【方向別】自動車交通量(14)'!E43)</f>
        <v>18</v>
      </c>
      <c r="F43" s="87">
        <f>SUM('【方向別】自動車交通量(7)'!F43,'【方向別】自動車交通量(8)'!F43,'【方向別】自動車交通量(9)'!F43,'【方向別】自動車交通量(14)'!F43)</f>
        <v>9</v>
      </c>
      <c r="G43" s="87">
        <f>SUM('【方向別】自動車交通量(7)'!G43,'【方向別】自動車交通量(8)'!G43,'【方向別】自動車交通量(9)'!G43,'【方向別】自動車交通量(14)'!G43)</f>
        <v>1</v>
      </c>
      <c r="H43" s="87">
        <f t="shared" si="10"/>
        <v>107</v>
      </c>
      <c r="I43" s="87">
        <f t="shared" si="11"/>
        <v>10</v>
      </c>
      <c r="J43" s="87">
        <f t="shared" si="12"/>
        <v>117</v>
      </c>
      <c r="K43" s="86">
        <f t="shared" si="3"/>
        <v>8.5</v>
      </c>
      <c r="L43" s="85">
        <f t="shared" si="4"/>
        <v>1.6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389</v>
      </c>
      <c r="E44" s="81">
        <f t="shared" si="13"/>
        <v>88</v>
      </c>
      <c r="F44" s="81">
        <f t="shared" si="13"/>
        <v>60</v>
      </c>
      <c r="G44" s="81">
        <f t="shared" si="13"/>
        <v>4</v>
      </c>
      <c r="H44" s="81">
        <f t="shared" si="13"/>
        <v>477</v>
      </c>
      <c r="I44" s="81">
        <f t="shared" si="13"/>
        <v>64</v>
      </c>
      <c r="J44" s="81">
        <f t="shared" si="13"/>
        <v>541</v>
      </c>
      <c r="K44" s="80">
        <f t="shared" si="3"/>
        <v>11.8</v>
      </c>
      <c r="L44" s="79">
        <f t="shared" si="4"/>
        <v>7.4</v>
      </c>
    </row>
    <row r="45" spans="2:12" ht="14.45" customHeight="1" thickTop="1">
      <c r="B45" s="102" t="s">
        <v>82</v>
      </c>
      <c r="C45" s="101"/>
      <c r="D45" s="100">
        <f>SUM('【方向別】自動車交通量(7)'!D45,'【方向別】自動車交通量(8)'!D45,'【方向別】自動車交通量(9)'!D45,'【方向別】自動車交通量(14)'!D45)</f>
        <v>83</v>
      </c>
      <c r="E45" s="99">
        <f>SUM('【方向別】自動車交通量(7)'!E45,'【方向別】自動車交通量(8)'!E45,'【方向別】自動車交通量(9)'!E45,'【方向別】自動車交通量(14)'!E45)</f>
        <v>23</v>
      </c>
      <c r="F45" s="99">
        <f>SUM('【方向別】自動車交通量(7)'!F45,'【方向別】自動車交通量(8)'!F45,'【方向別】自動車交通量(9)'!F45,'【方向別】自動車交通量(14)'!F45)</f>
        <v>16</v>
      </c>
      <c r="G45" s="99">
        <f>SUM('【方向別】自動車交通量(7)'!G45,'【方向別】自動車交通量(8)'!G45,'【方向別】自動車交通量(9)'!G45,'【方向別】自動車交通量(14)'!G45)</f>
        <v>0</v>
      </c>
      <c r="H45" s="99">
        <f t="shared" ref="H45:H50" si="14">SUM(D45:E45)</f>
        <v>106</v>
      </c>
      <c r="I45" s="99">
        <f t="shared" ref="I45:I50" si="15">SUM(F45:G45)</f>
        <v>16</v>
      </c>
      <c r="J45" s="99">
        <f t="shared" ref="J45:J50" si="16">SUM(H45:I45)</f>
        <v>122</v>
      </c>
      <c r="K45" s="98">
        <f t="shared" si="3"/>
        <v>13.1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f>SUM('【方向別】自動車交通量(7)'!D46,'【方向別】自動車交通量(8)'!D46,'【方向別】自動車交通量(9)'!D46,'【方向別】自動車交通量(14)'!D46)</f>
        <v>87</v>
      </c>
      <c r="E46" s="93">
        <f>SUM('【方向別】自動車交通量(7)'!E46,'【方向別】自動車交通量(8)'!E46,'【方向別】自動車交通量(9)'!E46,'【方向別】自動車交通量(14)'!E46)</f>
        <v>22</v>
      </c>
      <c r="F46" s="93">
        <f>SUM('【方向別】自動車交通量(7)'!F46,'【方向別】自動車交通量(8)'!F46,'【方向別】自動車交通量(9)'!F46,'【方向別】自動車交通量(14)'!F46)</f>
        <v>2</v>
      </c>
      <c r="G46" s="93">
        <f>SUM('【方向別】自動車交通量(7)'!G46,'【方向別】自動車交通量(8)'!G46,'【方向別】自動車交通量(9)'!G46,'【方向別】自動車交通量(14)'!G46)</f>
        <v>0</v>
      </c>
      <c r="H46" s="93">
        <f t="shared" si="14"/>
        <v>109</v>
      </c>
      <c r="I46" s="93">
        <f t="shared" si="15"/>
        <v>2</v>
      </c>
      <c r="J46" s="93">
        <f t="shared" si="16"/>
        <v>111</v>
      </c>
      <c r="K46" s="92">
        <f t="shared" si="3"/>
        <v>1.8</v>
      </c>
      <c r="L46" s="91">
        <f t="shared" si="4"/>
        <v>1.5</v>
      </c>
    </row>
    <row r="47" spans="2:12" ht="14.45" customHeight="1">
      <c r="B47" s="96" t="s">
        <v>80</v>
      </c>
      <c r="C47" s="95"/>
      <c r="D47" s="94">
        <f>SUM('【方向別】自動車交通量(7)'!D47,'【方向別】自動車交通量(8)'!D47,'【方向別】自動車交通量(9)'!D47,'【方向別】自動車交通量(14)'!D47)</f>
        <v>90</v>
      </c>
      <c r="E47" s="93">
        <f>SUM('【方向別】自動車交通量(7)'!E47,'【方向別】自動車交通量(8)'!E47,'【方向別】自動車交通量(9)'!E47,'【方向別】自動車交通量(14)'!E47)</f>
        <v>16</v>
      </c>
      <c r="F47" s="93">
        <f>SUM('【方向別】自動車交通量(7)'!F47,'【方向別】自動車交通量(8)'!F47,'【方向別】自動車交通量(9)'!F47,'【方向別】自動車交通量(14)'!F47)</f>
        <v>7</v>
      </c>
      <c r="G47" s="93">
        <f>SUM('【方向別】自動車交通量(7)'!G47,'【方向別】自動車交通量(8)'!G47,'【方向別】自動車交通量(9)'!G47,'【方向別】自動車交通量(14)'!G47)</f>
        <v>0</v>
      </c>
      <c r="H47" s="93">
        <f t="shared" si="14"/>
        <v>106</v>
      </c>
      <c r="I47" s="93">
        <f t="shared" si="15"/>
        <v>7</v>
      </c>
      <c r="J47" s="93">
        <f t="shared" si="16"/>
        <v>113</v>
      </c>
      <c r="K47" s="92">
        <f t="shared" si="3"/>
        <v>6.2</v>
      </c>
      <c r="L47" s="91">
        <f t="shared" si="4"/>
        <v>1.5</v>
      </c>
    </row>
    <row r="48" spans="2:12" ht="14.45" customHeight="1">
      <c r="B48" s="96" t="s">
        <v>79</v>
      </c>
      <c r="C48" s="95"/>
      <c r="D48" s="94">
        <f>SUM('【方向別】自動車交通量(7)'!D48,'【方向別】自動車交通量(8)'!D48,'【方向別】自動車交通量(9)'!D48,'【方向別】自動車交通量(14)'!D48)</f>
        <v>88</v>
      </c>
      <c r="E48" s="93">
        <f>SUM('【方向別】自動車交通量(7)'!E48,'【方向別】自動車交通量(8)'!E48,'【方向別】自動車交通量(9)'!E48,'【方向別】自動車交通量(14)'!E48)</f>
        <v>22</v>
      </c>
      <c r="F48" s="93">
        <f>SUM('【方向別】自動車交通量(7)'!F48,'【方向別】自動車交通量(8)'!F48,'【方向別】自動車交通量(9)'!F48,'【方向別】自動車交通量(14)'!F48)</f>
        <v>13</v>
      </c>
      <c r="G48" s="93">
        <f>SUM('【方向別】自動車交通量(7)'!G48,'【方向別】自動車交通量(8)'!G48,'【方向別】自動車交通量(9)'!G48,'【方向別】自動車交通量(14)'!G48)</f>
        <v>1</v>
      </c>
      <c r="H48" s="93">
        <f t="shared" si="14"/>
        <v>110</v>
      </c>
      <c r="I48" s="93">
        <f t="shared" si="15"/>
        <v>14</v>
      </c>
      <c r="J48" s="93">
        <f t="shared" si="16"/>
        <v>124</v>
      </c>
      <c r="K48" s="92">
        <f t="shared" si="3"/>
        <v>11.3</v>
      </c>
      <c r="L48" s="91">
        <f t="shared" si="4"/>
        <v>1.7</v>
      </c>
    </row>
    <row r="49" spans="2:12" ht="14.45" customHeight="1">
      <c r="B49" s="96" t="s">
        <v>78</v>
      </c>
      <c r="C49" s="95"/>
      <c r="D49" s="94">
        <f>SUM('【方向別】自動車交通量(7)'!D49,'【方向別】自動車交通量(8)'!D49,'【方向別】自動車交通量(9)'!D49,'【方向別】自動車交通量(14)'!D49)</f>
        <v>103</v>
      </c>
      <c r="E49" s="93">
        <f>SUM('【方向別】自動車交通量(7)'!E49,'【方向別】自動車交通量(8)'!E49,'【方向別】自動車交通量(9)'!E49,'【方向別】自動車交通量(14)'!E49)</f>
        <v>19</v>
      </c>
      <c r="F49" s="93">
        <f>SUM('【方向別】自動車交通量(7)'!F49,'【方向別】自動車交通量(8)'!F49,'【方向別】自動車交通量(9)'!F49,'【方向別】自動車交通量(14)'!F49)</f>
        <v>8</v>
      </c>
      <c r="G49" s="93">
        <f>SUM('【方向別】自動車交通量(7)'!G49,'【方向別】自動車交通量(8)'!G49,'【方向別】自動車交通量(9)'!G49,'【方向別】自動車交通量(14)'!G49)</f>
        <v>1</v>
      </c>
      <c r="H49" s="93">
        <f t="shared" si="14"/>
        <v>122</v>
      </c>
      <c r="I49" s="93">
        <f t="shared" si="15"/>
        <v>9</v>
      </c>
      <c r="J49" s="93">
        <f t="shared" si="16"/>
        <v>131</v>
      </c>
      <c r="K49" s="92">
        <f t="shared" si="3"/>
        <v>6.9</v>
      </c>
      <c r="L49" s="91">
        <f t="shared" si="4"/>
        <v>1.8</v>
      </c>
    </row>
    <row r="50" spans="2:12" ht="14.45" customHeight="1">
      <c r="B50" s="90" t="s">
        <v>192</v>
      </c>
      <c r="C50" s="89"/>
      <c r="D50" s="88">
        <f>SUM('【方向別】自動車交通量(7)'!D50,'【方向別】自動車交通量(8)'!D50,'【方向別】自動車交通量(9)'!D50,'【方向別】自動車交通量(14)'!D50)</f>
        <v>90</v>
      </c>
      <c r="E50" s="87">
        <f>SUM('【方向別】自動車交通量(7)'!E50,'【方向別】自動車交通量(8)'!E50,'【方向別】自動車交通量(9)'!E50,'【方向別】自動車交通量(14)'!E50)</f>
        <v>12</v>
      </c>
      <c r="F50" s="87">
        <f>SUM('【方向別】自動車交通量(7)'!F50,'【方向別】自動車交通量(8)'!F50,'【方向別】自動車交通量(9)'!F50,'【方向別】自動車交通量(14)'!F50)</f>
        <v>9</v>
      </c>
      <c r="G50" s="87">
        <f>SUM('【方向別】自動車交通量(7)'!G50,'【方向別】自動車交通量(8)'!G50,'【方向別】自動車交通量(9)'!G50,'【方向別】自動車交通量(14)'!G50)</f>
        <v>1</v>
      </c>
      <c r="H50" s="87">
        <f t="shared" si="14"/>
        <v>102</v>
      </c>
      <c r="I50" s="87">
        <f t="shared" si="15"/>
        <v>10</v>
      </c>
      <c r="J50" s="87">
        <f t="shared" si="16"/>
        <v>112</v>
      </c>
      <c r="K50" s="86">
        <f t="shared" si="3"/>
        <v>8.9</v>
      </c>
      <c r="L50" s="85">
        <f t="shared" si="4"/>
        <v>1.5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541</v>
      </c>
      <c r="E51" s="81">
        <f t="shared" si="17"/>
        <v>114</v>
      </c>
      <c r="F51" s="81">
        <f t="shared" si="17"/>
        <v>55</v>
      </c>
      <c r="G51" s="81">
        <f t="shared" si="17"/>
        <v>3</v>
      </c>
      <c r="H51" s="81">
        <f t="shared" si="17"/>
        <v>655</v>
      </c>
      <c r="I51" s="81">
        <f t="shared" si="17"/>
        <v>58</v>
      </c>
      <c r="J51" s="81">
        <f t="shared" si="17"/>
        <v>713</v>
      </c>
      <c r="K51" s="80">
        <f t="shared" si="3"/>
        <v>8.1</v>
      </c>
      <c r="L51" s="79">
        <f t="shared" si="4"/>
        <v>9.6999999999999993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4394</v>
      </c>
      <c r="E52" s="75">
        <f t="shared" si="18"/>
        <v>1624</v>
      </c>
      <c r="F52" s="75">
        <f t="shared" si="18"/>
        <v>1309</v>
      </c>
      <c r="G52" s="75">
        <f t="shared" si="18"/>
        <v>23</v>
      </c>
      <c r="H52" s="75">
        <f t="shared" si="18"/>
        <v>6018</v>
      </c>
      <c r="I52" s="75">
        <f t="shared" si="18"/>
        <v>1332</v>
      </c>
      <c r="J52" s="75">
        <f t="shared" si="18"/>
        <v>7350</v>
      </c>
      <c r="K52" s="74">
        <f t="shared" si="3"/>
        <v>18.100000000000001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L22" sqref="L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216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SUM('【方向別】自動車交通量(2)'!D16,'【方向別】自動車交通量(6)'!D16,'【方向別】自動車交通量(10)'!D16,'【方向別】自動車交通量(14)'!D16)</f>
        <v>130</v>
      </c>
      <c r="E16" s="99">
        <f>SUM('【方向別】自動車交通量(2)'!E16,'【方向別】自動車交通量(6)'!E16,'【方向別】自動車交通量(10)'!E16,'【方向別】自動車交通量(14)'!E16)</f>
        <v>30</v>
      </c>
      <c r="F16" s="99">
        <f>SUM('【方向別】自動車交通量(2)'!F16,'【方向別】自動車交通量(6)'!F16,'【方向別】自動車交通量(10)'!F16,'【方向別】自動車交通量(14)'!F16)</f>
        <v>18</v>
      </c>
      <c r="G16" s="99">
        <f>SUM('【方向別】自動車交通量(2)'!G16,'【方向別】自動車交通量(6)'!G16,'【方向別】自動車交通量(10)'!G16,'【方向別】自動車交通量(14)'!G16)</f>
        <v>1</v>
      </c>
      <c r="H16" s="99">
        <f t="shared" ref="H16:H21" si="0">SUM(D16:E16)</f>
        <v>160</v>
      </c>
      <c r="I16" s="99">
        <f t="shared" ref="I16:I21" si="1">SUM(F16:G16)</f>
        <v>19</v>
      </c>
      <c r="J16" s="99">
        <f t="shared" ref="J16:J21" si="2">SUM(H16:I16)</f>
        <v>179</v>
      </c>
      <c r="K16" s="98">
        <f t="shared" ref="K16:K52" si="3">IF(J16=0,0,ROUND(I16/J16*100,1))</f>
        <v>10.6</v>
      </c>
      <c r="L16" s="97">
        <f t="shared" ref="L16:L52" si="4">IF(J16=0,0,ROUND(J16/$J$52*100,1))</f>
        <v>1.8</v>
      </c>
    </row>
    <row r="17" spans="2:12" ht="14.45" customHeight="1">
      <c r="B17" s="96" t="s">
        <v>207</v>
      </c>
      <c r="C17" s="95"/>
      <c r="D17" s="94">
        <f>SUM('【方向別】自動車交通量(2)'!D17,'【方向別】自動車交通量(6)'!D17,'【方向別】自動車交通量(10)'!D17,'【方向別】自動車交通量(14)'!D17)</f>
        <v>109</v>
      </c>
      <c r="E17" s="93">
        <f>SUM('【方向別】自動車交通量(2)'!E17,'【方向別】自動車交通量(6)'!E17,'【方向別】自動車交通量(10)'!E17,'【方向別】自動車交通量(14)'!E17)</f>
        <v>33</v>
      </c>
      <c r="F17" s="93">
        <f>SUM('【方向別】自動車交通量(2)'!F17,'【方向別】自動車交通量(6)'!F17,'【方向別】自動車交通量(10)'!F17,'【方向別】自動車交通量(14)'!F17)</f>
        <v>17</v>
      </c>
      <c r="G17" s="93">
        <f>SUM('【方向別】自動車交通量(2)'!G17,'【方向別】自動車交通量(6)'!G17,'【方向別】自動車交通量(10)'!G17,'【方向別】自動車交通量(14)'!G17)</f>
        <v>0</v>
      </c>
      <c r="H17" s="93">
        <f t="shared" si="0"/>
        <v>142</v>
      </c>
      <c r="I17" s="93">
        <f t="shared" si="1"/>
        <v>17</v>
      </c>
      <c r="J17" s="93">
        <f t="shared" si="2"/>
        <v>159</v>
      </c>
      <c r="K17" s="92">
        <f t="shared" si="3"/>
        <v>10.7</v>
      </c>
      <c r="L17" s="91">
        <f t="shared" si="4"/>
        <v>1.6</v>
      </c>
    </row>
    <row r="18" spans="2:12" ht="14.45" customHeight="1">
      <c r="B18" s="96" t="s">
        <v>206</v>
      </c>
      <c r="C18" s="95"/>
      <c r="D18" s="94">
        <f>SUM('【方向別】自動車交通量(2)'!D18,'【方向別】自動車交通量(6)'!D18,'【方向別】自動車交通量(10)'!D18,'【方向別】自動車交通量(14)'!D18)</f>
        <v>108</v>
      </c>
      <c r="E18" s="93">
        <f>SUM('【方向別】自動車交通量(2)'!E18,'【方向別】自動車交通量(6)'!E18,'【方向別】自動車交通量(10)'!E18,'【方向別】自動車交通量(14)'!E18)</f>
        <v>27</v>
      </c>
      <c r="F18" s="93">
        <f>SUM('【方向別】自動車交通量(2)'!F18,'【方向別】自動車交通量(6)'!F18,'【方向別】自動車交通量(10)'!F18,'【方向別】自動車交通量(14)'!F18)</f>
        <v>20</v>
      </c>
      <c r="G18" s="93">
        <f>SUM('【方向別】自動車交通量(2)'!G18,'【方向別】自動車交通量(6)'!G18,'【方向別】自動車交通量(10)'!G18,'【方向別】自動車交通量(14)'!G18)</f>
        <v>0</v>
      </c>
      <c r="H18" s="93">
        <f t="shared" si="0"/>
        <v>135</v>
      </c>
      <c r="I18" s="93">
        <f t="shared" si="1"/>
        <v>20</v>
      </c>
      <c r="J18" s="93">
        <f t="shared" si="2"/>
        <v>155</v>
      </c>
      <c r="K18" s="92">
        <f t="shared" si="3"/>
        <v>12.9</v>
      </c>
      <c r="L18" s="91">
        <f t="shared" si="4"/>
        <v>1.5</v>
      </c>
    </row>
    <row r="19" spans="2:12" ht="14.45" customHeight="1">
      <c r="B19" s="96" t="s">
        <v>205</v>
      </c>
      <c r="C19" s="95"/>
      <c r="D19" s="94">
        <f>SUM('【方向別】自動車交通量(2)'!D19,'【方向別】自動車交通量(6)'!D19,'【方向別】自動車交通量(10)'!D19,'【方向別】自動車交通量(14)'!D19)</f>
        <v>118</v>
      </c>
      <c r="E19" s="93">
        <f>SUM('【方向別】自動車交通量(2)'!E19,'【方向別】自動車交通量(6)'!E19,'【方向別】自動車交通量(10)'!E19,'【方向別】自動車交通量(14)'!E19)</f>
        <v>28</v>
      </c>
      <c r="F19" s="93">
        <f>SUM('【方向別】自動車交通量(2)'!F19,'【方向別】自動車交通量(6)'!F19,'【方向別】自動車交通量(10)'!F19,'【方向別】自動車交通量(14)'!F19)</f>
        <v>15</v>
      </c>
      <c r="G19" s="93">
        <f>SUM('【方向別】自動車交通量(2)'!G19,'【方向別】自動車交通量(6)'!G19,'【方向別】自動車交通量(10)'!G19,'【方向別】自動車交通量(14)'!G19)</f>
        <v>0</v>
      </c>
      <c r="H19" s="93">
        <f t="shared" si="0"/>
        <v>146</v>
      </c>
      <c r="I19" s="93">
        <f t="shared" si="1"/>
        <v>15</v>
      </c>
      <c r="J19" s="93">
        <f t="shared" si="2"/>
        <v>161</v>
      </c>
      <c r="K19" s="92">
        <f t="shared" si="3"/>
        <v>9.3000000000000007</v>
      </c>
      <c r="L19" s="91">
        <f t="shared" si="4"/>
        <v>1.6</v>
      </c>
    </row>
    <row r="20" spans="2:12" ht="14.45" customHeight="1">
      <c r="B20" s="96" t="s">
        <v>204</v>
      </c>
      <c r="C20" s="95"/>
      <c r="D20" s="94">
        <f>SUM('【方向別】自動車交通量(2)'!D20,'【方向別】自動車交通量(6)'!D20,'【方向別】自動車交通量(10)'!D20,'【方向別】自動車交通量(14)'!D20)</f>
        <v>139</v>
      </c>
      <c r="E20" s="93">
        <f>SUM('【方向別】自動車交通量(2)'!E20,'【方向別】自動車交通量(6)'!E20,'【方向別】自動車交通量(10)'!E20,'【方向別】自動車交通量(14)'!E20)</f>
        <v>21</v>
      </c>
      <c r="F20" s="93">
        <f>SUM('【方向別】自動車交通量(2)'!F20,'【方向別】自動車交通量(6)'!F20,'【方向別】自動車交通量(10)'!F20,'【方向別】自動車交通量(14)'!F20)</f>
        <v>16</v>
      </c>
      <c r="G20" s="93">
        <f>SUM('【方向別】自動車交通量(2)'!G20,'【方向別】自動車交通量(6)'!G20,'【方向別】自動車交通量(10)'!G20,'【方向別】自動車交通量(14)'!G20)</f>
        <v>1</v>
      </c>
      <c r="H20" s="93">
        <f t="shared" si="0"/>
        <v>160</v>
      </c>
      <c r="I20" s="93">
        <f t="shared" si="1"/>
        <v>17</v>
      </c>
      <c r="J20" s="93">
        <f t="shared" si="2"/>
        <v>177</v>
      </c>
      <c r="K20" s="92">
        <f t="shared" si="3"/>
        <v>9.6</v>
      </c>
      <c r="L20" s="91">
        <f t="shared" si="4"/>
        <v>1.8</v>
      </c>
    </row>
    <row r="21" spans="2:12" ht="14.45" customHeight="1">
      <c r="B21" s="90" t="s">
        <v>203</v>
      </c>
      <c r="C21" s="89"/>
      <c r="D21" s="88">
        <f>SUM('【方向別】自動車交通量(2)'!D21,'【方向別】自動車交通量(6)'!D21,'【方向別】自動車交通量(10)'!D21,'【方向別】自動車交通量(14)'!D21)</f>
        <v>118</v>
      </c>
      <c r="E21" s="87">
        <f>SUM('【方向別】自動車交通量(2)'!E21,'【方向別】自動車交通量(6)'!E21,'【方向別】自動車交通量(10)'!E21,'【方向別】自動車交通量(14)'!E21)</f>
        <v>22</v>
      </c>
      <c r="F21" s="87">
        <f>SUM('【方向別】自動車交通量(2)'!F21,'【方向別】自動車交通量(6)'!F21,'【方向別】自動車交通量(10)'!F21,'【方向別】自動車交通量(14)'!F21)</f>
        <v>12</v>
      </c>
      <c r="G21" s="87">
        <f>SUM('【方向別】自動車交通量(2)'!G21,'【方向別】自動車交通量(6)'!G21,'【方向別】自動車交通量(10)'!G21,'【方向別】自動車交通量(14)'!G21)</f>
        <v>2</v>
      </c>
      <c r="H21" s="87">
        <f t="shared" si="0"/>
        <v>140</v>
      </c>
      <c r="I21" s="87">
        <f t="shared" si="1"/>
        <v>14</v>
      </c>
      <c r="J21" s="87">
        <f t="shared" si="2"/>
        <v>154</v>
      </c>
      <c r="K21" s="86">
        <f t="shared" si="3"/>
        <v>9.1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722</v>
      </c>
      <c r="E22" s="81">
        <f t="shared" si="5"/>
        <v>161</v>
      </c>
      <c r="F22" s="81">
        <f t="shared" si="5"/>
        <v>98</v>
      </c>
      <c r="G22" s="81">
        <f t="shared" si="5"/>
        <v>4</v>
      </c>
      <c r="H22" s="81">
        <f t="shared" si="5"/>
        <v>883</v>
      </c>
      <c r="I22" s="81">
        <f t="shared" si="5"/>
        <v>102</v>
      </c>
      <c r="J22" s="81">
        <f t="shared" si="5"/>
        <v>985</v>
      </c>
      <c r="K22" s="80">
        <f t="shared" si="3"/>
        <v>10.4</v>
      </c>
      <c r="L22" s="79">
        <f t="shared" si="4"/>
        <v>9.8000000000000007</v>
      </c>
    </row>
    <row r="23" spans="2:12" ht="14.45" customHeight="1" thickTop="1">
      <c r="B23" s="102" t="s">
        <v>104</v>
      </c>
      <c r="C23" s="101"/>
      <c r="D23" s="100">
        <f>SUM('【方向別】自動車交通量(2)'!D23,'【方向別】自動車交通量(6)'!D23,'【方向別】自動車交通量(10)'!D23,'【方向別】自動車交通量(14)'!D23)</f>
        <v>113</v>
      </c>
      <c r="E23" s="99">
        <f>SUM('【方向別】自動車交通量(2)'!E23,'【方向別】自動車交通量(6)'!E23,'【方向別】自動車交通量(10)'!E23,'【方向別】自動車交通量(14)'!E23)</f>
        <v>33</v>
      </c>
      <c r="F23" s="99">
        <f>SUM('【方向別】自動車交通量(2)'!F23,'【方向別】自動車交通量(6)'!F23,'【方向別】自動車交通量(10)'!F23,'【方向別】自動車交通量(14)'!F23)</f>
        <v>10</v>
      </c>
      <c r="G23" s="99">
        <f>SUM('【方向別】自動車交通量(2)'!G23,'【方向別】自動車交通量(6)'!G23,'【方向別】自動車交通量(10)'!G23,'【方向別】自動車交通量(14)'!G23)</f>
        <v>0</v>
      </c>
      <c r="H23" s="99">
        <f t="shared" ref="H23:H28" si="6">SUM(D23:E23)</f>
        <v>146</v>
      </c>
      <c r="I23" s="99">
        <f t="shared" ref="I23:I28" si="7">SUM(F23:G23)</f>
        <v>10</v>
      </c>
      <c r="J23" s="99">
        <f t="shared" ref="J23:J28" si="8">SUM(H23:I23)</f>
        <v>156</v>
      </c>
      <c r="K23" s="98">
        <f t="shared" si="3"/>
        <v>6.4</v>
      </c>
      <c r="L23" s="97">
        <f t="shared" si="4"/>
        <v>1.5</v>
      </c>
    </row>
    <row r="24" spans="2:12" ht="14.45" customHeight="1">
      <c r="B24" s="96" t="s">
        <v>103</v>
      </c>
      <c r="C24" s="95"/>
      <c r="D24" s="94">
        <f>SUM('【方向別】自動車交通量(2)'!D24,'【方向別】自動車交通量(6)'!D24,'【方向別】自動車交通量(10)'!D24,'【方向別】自動車交通量(14)'!D24)</f>
        <v>118</v>
      </c>
      <c r="E24" s="93">
        <f>SUM('【方向別】自動車交通量(2)'!E24,'【方向別】自動車交通量(6)'!E24,'【方向別】自動車交通量(10)'!E24,'【方向別】自動車交通量(14)'!E24)</f>
        <v>43</v>
      </c>
      <c r="F24" s="93">
        <f>SUM('【方向別】自動車交通量(2)'!F24,'【方向別】自動車交通量(6)'!F24,'【方向別】自動車交通量(10)'!F24,'【方向別】自動車交通量(14)'!F24)</f>
        <v>17</v>
      </c>
      <c r="G24" s="93">
        <f>SUM('【方向別】自動車交通量(2)'!G24,'【方向別】自動車交通量(6)'!G24,'【方向別】自動車交通量(10)'!G24,'【方向別】自動車交通量(14)'!G24)</f>
        <v>1</v>
      </c>
      <c r="H24" s="93">
        <f t="shared" si="6"/>
        <v>161</v>
      </c>
      <c r="I24" s="93">
        <f t="shared" si="7"/>
        <v>18</v>
      </c>
      <c r="J24" s="93">
        <f t="shared" si="8"/>
        <v>179</v>
      </c>
      <c r="K24" s="92">
        <f t="shared" si="3"/>
        <v>10.1</v>
      </c>
      <c r="L24" s="91">
        <f t="shared" si="4"/>
        <v>1.8</v>
      </c>
    </row>
    <row r="25" spans="2:12" ht="14.45" customHeight="1">
      <c r="B25" s="96" t="s">
        <v>102</v>
      </c>
      <c r="C25" s="95"/>
      <c r="D25" s="94">
        <f>SUM('【方向別】自動車交通量(2)'!D25,'【方向別】自動車交通量(6)'!D25,'【方向別】自動車交通量(10)'!D25,'【方向別】自動車交通量(14)'!D25)</f>
        <v>123</v>
      </c>
      <c r="E25" s="93">
        <f>SUM('【方向別】自動車交通量(2)'!E25,'【方向別】自動車交通量(6)'!E25,'【方向別】自動車交通量(10)'!E25,'【方向別】自動車交通量(14)'!E25)</f>
        <v>30</v>
      </c>
      <c r="F25" s="93">
        <f>SUM('【方向別】自動車交通量(2)'!F25,'【方向別】自動車交通量(6)'!F25,'【方向別】自動車交通量(10)'!F25,'【方向別】自動車交通量(14)'!F25)</f>
        <v>14</v>
      </c>
      <c r="G25" s="93">
        <f>SUM('【方向別】自動車交通量(2)'!G25,'【方向別】自動車交通量(6)'!G25,'【方向別】自動車交通量(10)'!G25,'【方向別】自動車交通量(14)'!G25)</f>
        <v>0</v>
      </c>
      <c r="H25" s="93">
        <f t="shared" si="6"/>
        <v>153</v>
      </c>
      <c r="I25" s="93">
        <f t="shared" si="7"/>
        <v>14</v>
      </c>
      <c r="J25" s="93">
        <f t="shared" si="8"/>
        <v>167</v>
      </c>
      <c r="K25" s="92">
        <f t="shared" si="3"/>
        <v>8.4</v>
      </c>
      <c r="L25" s="91">
        <f t="shared" si="4"/>
        <v>1.7</v>
      </c>
    </row>
    <row r="26" spans="2:12" ht="14.45" customHeight="1">
      <c r="B26" s="96" t="s">
        <v>101</v>
      </c>
      <c r="C26" s="95"/>
      <c r="D26" s="94">
        <f>SUM('【方向別】自動車交通量(2)'!D26,'【方向別】自動車交通量(6)'!D26,'【方向別】自動車交通量(10)'!D26,'【方向別】自動車交通量(14)'!D26)</f>
        <v>110</v>
      </c>
      <c r="E26" s="93">
        <f>SUM('【方向別】自動車交通量(2)'!E26,'【方向別】自動車交通量(6)'!E26,'【方向別】自動車交通量(10)'!E26,'【方向別】自動車交通量(14)'!E26)</f>
        <v>25</v>
      </c>
      <c r="F26" s="93">
        <f>SUM('【方向別】自動車交通量(2)'!F26,'【方向別】自動車交通量(6)'!F26,'【方向別】自動車交通量(10)'!F26,'【方向別】自動車交通量(14)'!F26)</f>
        <v>12</v>
      </c>
      <c r="G26" s="93">
        <f>SUM('【方向別】自動車交通量(2)'!G26,'【方向別】自動車交通量(6)'!G26,'【方向別】自動車交通量(10)'!G26,'【方向別】自動車交通量(14)'!G26)</f>
        <v>0</v>
      </c>
      <c r="H26" s="93">
        <f t="shared" si="6"/>
        <v>135</v>
      </c>
      <c r="I26" s="93">
        <f t="shared" si="7"/>
        <v>12</v>
      </c>
      <c r="J26" s="93">
        <f t="shared" si="8"/>
        <v>147</v>
      </c>
      <c r="K26" s="92">
        <f t="shared" si="3"/>
        <v>8.1999999999999993</v>
      </c>
      <c r="L26" s="91">
        <f t="shared" si="4"/>
        <v>1.5</v>
      </c>
    </row>
    <row r="27" spans="2:12" ht="14.45" customHeight="1">
      <c r="B27" s="96" t="s">
        <v>100</v>
      </c>
      <c r="C27" s="95"/>
      <c r="D27" s="94">
        <f>SUM('【方向別】自動車交通量(2)'!D27,'【方向別】自動車交通量(6)'!D27,'【方向別】自動車交通量(10)'!D27,'【方向別】自動車交通量(14)'!D27)</f>
        <v>101</v>
      </c>
      <c r="E27" s="93">
        <f>SUM('【方向別】自動車交通量(2)'!E27,'【方向別】自動車交通量(6)'!E27,'【方向別】自動車交通量(10)'!E27,'【方向別】自動車交通量(14)'!E27)</f>
        <v>26</v>
      </c>
      <c r="F27" s="93">
        <f>SUM('【方向別】自動車交通量(2)'!F27,'【方向別】自動車交通量(6)'!F27,'【方向別】自動車交通量(10)'!F27,'【方向別】自動車交通量(14)'!F27)</f>
        <v>21</v>
      </c>
      <c r="G27" s="93">
        <f>SUM('【方向別】自動車交通量(2)'!G27,'【方向別】自動車交通量(6)'!G27,'【方向別】自動車交通量(10)'!G27,'【方向別】自動車交通量(14)'!G27)</f>
        <v>0</v>
      </c>
      <c r="H27" s="93">
        <f t="shared" si="6"/>
        <v>127</v>
      </c>
      <c r="I27" s="93">
        <f t="shared" si="7"/>
        <v>21</v>
      </c>
      <c r="J27" s="93">
        <f t="shared" si="8"/>
        <v>148</v>
      </c>
      <c r="K27" s="92">
        <f t="shared" si="3"/>
        <v>14.2</v>
      </c>
      <c r="L27" s="91">
        <f t="shared" si="4"/>
        <v>1.5</v>
      </c>
    </row>
    <row r="28" spans="2:12" ht="14.45" customHeight="1">
      <c r="B28" s="90" t="s">
        <v>202</v>
      </c>
      <c r="C28" s="89"/>
      <c r="D28" s="88">
        <f>SUM('【方向別】自動車交通量(2)'!D28,'【方向別】自動車交通量(6)'!D28,'【方向別】自動車交通量(10)'!D28,'【方向別】自動車交通量(14)'!D28)</f>
        <v>89</v>
      </c>
      <c r="E28" s="87">
        <f>SUM('【方向別】自動車交通量(2)'!E28,'【方向別】自動車交通量(6)'!E28,'【方向別】自動車交通量(10)'!E28,'【方向別】自動車交通量(14)'!E28)</f>
        <v>25</v>
      </c>
      <c r="F28" s="87">
        <f>SUM('【方向別】自動車交通量(2)'!F28,'【方向別】自動車交通量(6)'!F28,'【方向別】自動車交通量(10)'!F28,'【方向別】自動車交通量(14)'!F28)</f>
        <v>29</v>
      </c>
      <c r="G28" s="87">
        <f>SUM('【方向別】自動車交通量(2)'!G28,'【方向別】自動車交通量(6)'!G28,'【方向別】自動車交通量(10)'!G28,'【方向別】自動車交通量(14)'!G28)</f>
        <v>1</v>
      </c>
      <c r="H28" s="87">
        <f t="shared" si="6"/>
        <v>114</v>
      </c>
      <c r="I28" s="87">
        <f t="shared" si="7"/>
        <v>30</v>
      </c>
      <c r="J28" s="87">
        <f t="shared" si="8"/>
        <v>144</v>
      </c>
      <c r="K28" s="86">
        <f t="shared" si="3"/>
        <v>20.8</v>
      </c>
      <c r="L28" s="85">
        <f t="shared" si="4"/>
        <v>1.4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654</v>
      </c>
      <c r="E29" s="81">
        <f t="shared" si="9"/>
        <v>182</v>
      </c>
      <c r="F29" s="81">
        <f t="shared" si="9"/>
        <v>103</v>
      </c>
      <c r="G29" s="81">
        <f t="shared" si="9"/>
        <v>2</v>
      </c>
      <c r="H29" s="81">
        <f t="shared" si="9"/>
        <v>836</v>
      </c>
      <c r="I29" s="81">
        <f t="shared" si="9"/>
        <v>105</v>
      </c>
      <c r="J29" s="81">
        <f t="shared" si="9"/>
        <v>941</v>
      </c>
      <c r="K29" s="80">
        <f t="shared" si="3"/>
        <v>11.2</v>
      </c>
      <c r="L29" s="79">
        <f t="shared" si="4"/>
        <v>9.3000000000000007</v>
      </c>
    </row>
    <row r="30" spans="2:12" ht="14.45" customHeight="1" thickTop="1">
      <c r="B30" s="110" t="s">
        <v>201</v>
      </c>
      <c r="C30" s="109"/>
      <c r="D30" s="76">
        <f>SUM('【方向別】自動車交通量(2)'!D30,'【方向別】自動車交通量(6)'!D30,'【方向別】自動車交通量(10)'!D30,'【方向別】自動車交通量(14)'!D30)</f>
        <v>515</v>
      </c>
      <c r="E30" s="75">
        <f>SUM('【方向別】自動車交通量(2)'!E30,'【方向別】自動車交通量(6)'!E30,'【方向別】自動車交通量(10)'!E30,'【方向別】自動車交通量(14)'!E30)</f>
        <v>162</v>
      </c>
      <c r="F30" s="75">
        <f>SUM('【方向別】自動車交通量(2)'!F30,'【方向別】自動車交通量(6)'!F30,'【方向別】自動車交通量(10)'!F30,'【方向別】自動車交通量(14)'!F30)</f>
        <v>165</v>
      </c>
      <c r="G30" s="75">
        <f>SUM('【方向別】自動車交通量(2)'!G30,'【方向別】自動車交通量(6)'!G30,'【方向別】自動車交通量(10)'!G30,'【方向別】自動車交通量(14)'!G30)</f>
        <v>2</v>
      </c>
      <c r="H30" s="75">
        <f t="shared" ref="H30:H43" si="10">SUM(D30:E30)</f>
        <v>677</v>
      </c>
      <c r="I30" s="75">
        <f t="shared" ref="I30:I43" si="11">SUM(F30:G30)</f>
        <v>167</v>
      </c>
      <c r="J30" s="75">
        <f t="shared" ref="J30:J43" si="12">SUM(H30:I30)</f>
        <v>844</v>
      </c>
      <c r="K30" s="74">
        <f t="shared" si="3"/>
        <v>19.8</v>
      </c>
      <c r="L30" s="73">
        <f t="shared" si="4"/>
        <v>8.4</v>
      </c>
    </row>
    <row r="31" spans="2:12" ht="14.45" customHeight="1">
      <c r="B31" s="108" t="s">
        <v>200</v>
      </c>
      <c r="C31" s="107"/>
      <c r="D31" s="106">
        <f>SUM('【方向別】自動車交通量(2)'!D31,'【方向別】自動車交通量(6)'!D31,'【方向別】自動車交通量(10)'!D31,'【方向別】自動車交通量(14)'!D31)</f>
        <v>540</v>
      </c>
      <c r="E31" s="105">
        <f>SUM('【方向別】自動車交通量(2)'!E31,'【方向別】自動車交通量(6)'!E31,'【方向別】自動車交通量(10)'!E31,'【方向別】自動車交通量(14)'!E31)</f>
        <v>172</v>
      </c>
      <c r="F31" s="105">
        <f>SUM('【方向別】自動車交通量(2)'!F31,'【方向別】自動車交通量(6)'!F31,'【方向別】自動車交通量(10)'!F31,'【方向別】自動車交通量(14)'!F31)</f>
        <v>159</v>
      </c>
      <c r="G31" s="105">
        <f>SUM('【方向別】自動車交通量(2)'!G31,'【方向別】自動車交通量(6)'!G31,'【方向別】自動車交通量(10)'!G31,'【方向別】自動車交通量(14)'!G31)</f>
        <v>0</v>
      </c>
      <c r="H31" s="105">
        <f t="shared" si="10"/>
        <v>712</v>
      </c>
      <c r="I31" s="105">
        <f t="shared" si="11"/>
        <v>159</v>
      </c>
      <c r="J31" s="105">
        <f t="shared" si="12"/>
        <v>871</v>
      </c>
      <c r="K31" s="104">
        <f t="shared" si="3"/>
        <v>18.3</v>
      </c>
      <c r="L31" s="103">
        <f t="shared" si="4"/>
        <v>8.6</v>
      </c>
    </row>
    <row r="32" spans="2:12" ht="14.45" customHeight="1">
      <c r="B32" s="108" t="s">
        <v>199</v>
      </c>
      <c r="C32" s="107"/>
      <c r="D32" s="106">
        <f>SUM('【方向別】自動車交通量(2)'!D32,'【方向別】自動車交通量(6)'!D32,'【方向別】自動車交通量(10)'!D32,'【方向別】自動車交通量(14)'!D32)</f>
        <v>471</v>
      </c>
      <c r="E32" s="105">
        <f>SUM('【方向別】自動車交通量(2)'!E32,'【方向別】自動車交通量(6)'!E32,'【方向別】自動車交通量(10)'!E32,'【方向別】自動車交通量(14)'!E32)</f>
        <v>173</v>
      </c>
      <c r="F32" s="105">
        <f>SUM('【方向別】自動車交通量(2)'!F32,'【方向別】自動車交通量(6)'!F32,'【方向別】自動車交通量(10)'!F32,'【方向別】自動車交通量(14)'!F32)</f>
        <v>130</v>
      </c>
      <c r="G32" s="105">
        <f>SUM('【方向別】自動車交通量(2)'!G32,'【方向別】自動車交通量(6)'!G32,'【方向別】自動車交通量(10)'!G32,'【方向別】自動車交通量(14)'!G32)</f>
        <v>3</v>
      </c>
      <c r="H32" s="105">
        <f t="shared" si="10"/>
        <v>644</v>
      </c>
      <c r="I32" s="105">
        <f t="shared" si="11"/>
        <v>133</v>
      </c>
      <c r="J32" s="105">
        <f t="shared" si="12"/>
        <v>777</v>
      </c>
      <c r="K32" s="104">
        <f t="shared" si="3"/>
        <v>17.100000000000001</v>
      </c>
      <c r="L32" s="103">
        <f t="shared" si="4"/>
        <v>7.7</v>
      </c>
    </row>
    <row r="33" spans="2:12" ht="14.45" customHeight="1">
      <c r="B33" s="108" t="s">
        <v>198</v>
      </c>
      <c r="C33" s="107"/>
      <c r="D33" s="106">
        <f>SUM('【方向別】自動車交通量(2)'!D33,'【方向別】自動車交通量(6)'!D33,'【方向別】自動車交通量(10)'!D33,'【方向別】自動車交通量(14)'!D33)</f>
        <v>560</v>
      </c>
      <c r="E33" s="105">
        <f>SUM('【方向別】自動車交通量(2)'!E33,'【方向別】自動車交通量(6)'!E33,'【方向別】自動車交通量(10)'!E33,'【方向別】自動車交通量(14)'!E33)</f>
        <v>148</v>
      </c>
      <c r="F33" s="105">
        <f>SUM('【方向別】自動車交通量(2)'!F33,'【方向別】自動車交通量(6)'!F33,'【方向別】自動車交通量(10)'!F33,'【方向別】自動車交通量(14)'!F33)</f>
        <v>138</v>
      </c>
      <c r="G33" s="105">
        <f>SUM('【方向別】自動車交通量(2)'!G33,'【方向別】自動車交通量(6)'!G33,'【方向別】自動車交通量(10)'!G33,'【方向別】自動車交通量(14)'!G33)</f>
        <v>1</v>
      </c>
      <c r="H33" s="105">
        <f t="shared" si="10"/>
        <v>708</v>
      </c>
      <c r="I33" s="105">
        <f t="shared" si="11"/>
        <v>139</v>
      </c>
      <c r="J33" s="105">
        <f t="shared" si="12"/>
        <v>847</v>
      </c>
      <c r="K33" s="104">
        <f t="shared" si="3"/>
        <v>16.399999999999999</v>
      </c>
      <c r="L33" s="103">
        <f t="shared" si="4"/>
        <v>8.4</v>
      </c>
    </row>
    <row r="34" spans="2:12" ht="14.45" customHeight="1">
      <c r="B34" s="108" t="s">
        <v>197</v>
      </c>
      <c r="C34" s="107"/>
      <c r="D34" s="106">
        <f>SUM('【方向別】自動車交通量(2)'!D34,'【方向別】自動車交通量(6)'!D34,'【方向別】自動車交通量(10)'!D34,'【方向別】自動車交通量(14)'!D34)</f>
        <v>472</v>
      </c>
      <c r="E34" s="105">
        <f>SUM('【方向別】自動車交通量(2)'!E34,'【方向別】自動車交通量(6)'!E34,'【方向別】自動車交通量(10)'!E34,'【方向別】自動車交通量(14)'!E34)</f>
        <v>153</v>
      </c>
      <c r="F34" s="105">
        <f>SUM('【方向別】自動車交通量(2)'!F34,'【方向別】自動車交通量(6)'!F34,'【方向別】自動車交通量(10)'!F34,'【方向別】自動車交通量(14)'!F34)</f>
        <v>152</v>
      </c>
      <c r="G34" s="105">
        <f>SUM('【方向別】自動車交通量(2)'!G34,'【方向別】自動車交通量(6)'!G34,'【方向別】自動車交通量(10)'!G34,'【方向別】自動車交通量(14)'!G34)</f>
        <v>5</v>
      </c>
      <c r="H34" s="105">
        <f t="shared" si="10"/>
        <v>625</v>
      </c>
      <c r="I34" s="105">
        <f t="shared" si="11"/>
        <v>157</v>
      </c>
      <c r="J34" s="105">
        <f t="shared" si="12"/>
        <v>782</v>
      </c>
      <c r="K34" s="104">
        <f t="shared" si="3"/>
        <v>20.100000000000001</v>
      </c>
      <c r="L34" s="103">
        <f t="shared" si="4"/>
        <v>7.8</v>
      </c>
    </row>
    <row r="35" spans="2:12" ht="14.45" customHeight="1">
      <c r="B35" s="108" t="s">
        <v>196</v>
      </c>
      <c r="C35" s="107"/>
      <c r="D35" s="106">
        <f>SUM('【方向別】自動車交通量(2)'!D35,'【方向別】自動車交通量(6)'!D35,'【方向別】自動車交通量(10)'!D35,'【方向別】自動車交通量(14)'!D35)</f>
        <v>496</v>
      </c>
      <c r="E35" s="105">
        <f>SUM('【方向別】自動車交通量(2)'!E35,'【方向別】自動車交通量(6)'!E35,'【方向別】自動車交通量(10)'!E35,'【方向別】自動車交通量(14)'!E35)</f>
        <v>189</v>
      </c>
      <c r="F35" s="105">
        <f>SUM('【方向別】自動車交通量(2)'!F35,'【方向別】自動車交通量(6)'!F35,'【方向別】自動車交通量(10)'!F35,'【方向別】自動車交通量(14)'!F35)</f>
        <v>145</v>
      </c>
      <c r="G35" s="105">
        <f>SUM('【方向別】自動車交通量(2)'!G35,'【方向別】自動車交通量(6)'!G35,'【方向別】自動車交通量(10)'!G35,'【方向別】自動車交通量(14)'!G35)</f>
        <v>2</v>
      </c>
      <c r="H35" s="105">
        <f t="shared" si="10"/>
        <v>685</v>
      </c>
      <c r="I35" s="105">
        <f t="shared" si="11"/>
        <v>147</v>
      </c>
      <c r="J35" s="105">
        <f t="shared" si="12"/>
        <v>832</v>
      </c>
      <c r="K35" s="104">
        <f t="shared" si="3"/>
        <v>17.7</v>
      </c>
      <c r="L35" s="103">
        <f t="shared" si="4"/>
        <v>8.3000000000000007</v>
      </c>
    </row>
    <row r="36" spans="2:12" ht="14.45" customHeight="1">
      <c r="B36" s="108" t="s">
        <v>195</v>
      </c>
      <c r="C36" s="107"/>
      <c r="D36" s="106">
        <f>SUM('【方向別】自動車交通量(2)'!D36,'【方向別】自動車交通量(6)'!D36,'【方向別】自動車交通量(10)'!D36,'【方向別】自動車交通量(14)'!D36)</f>
        <v>537</v>
      </c>
      <c r="E36" s="105">
        <f>SUM('【方向別】自動車交通量(2)'!E36,'【方向別】自動車交通量(6)'!E36,'【方向別】自動車交通量(10)'!E36,'【方向別】自動車交通量(14)'!E36)</f>
        <v>185</v>
      </c>
      <c r="F36" s="105">
        <f>SUM('【方向別】自動車交通量(2)'!F36,'【方向別】自動車交通量(6)'!F36,'【方向別】自動車交通量(10)'!F36,'【方向別】自動車交通量(14)'!F36)</f>
        <v>138</v>
      </c>
      <c r="G36" s="105">
        <f>SUM('【方向別】自動車交通量(2)'!G36,'【方向別】自動車交通量(6)'!G36,'【方向別】自動車交通量(10)'!G36,'【方向別】自動車交通量(14)'!G36)</f>
        <v>2</v>
      </c>
      <c r="H36" s="105">
        <f t="shared" si="10"/>
        <v>722</v>
      </c>
      <c r="I36" s="105">
        <f t="shared" si="11"/>
        <v>140</v>
      </c>
      <c r="J36" s="105">
        <f t="shared" si="12"/>
        <v>862</v>
      </c>
      <c r="K36" s="104">
        <f t="shared" si="3"/>
        <v>16.2</v>
      </c>
      <c r="L36" s="103">
        <f t="shared" si="4"/>
        <v>8.6</v>
      </c>
    </row>
    <row r="37" spans="2:12" ht="14.45" customHeight="1">
      <c r="B37" s="108" t="s">
        <v>194</v>
      </c>
      <c r="C37" s="107"/>
      <c r="D37" s="106">
        <f>SUM('【方向別】自動車交通量(2)'!D37,'【方向別】自動車交通量(6)'!D37,'【方向別】自動車交通量(10)'!D37,'【方向別】自動車交通量(14)'!D37)</f>
        <v>485</v>
      </c>
      <c r="E37" s="105">
        <f>SUM('【方向別】自動車交通量(2)'!E37,'【方向別】自動車交通量(6)'!E37,'【方向別】自動車交通量(10)'!E37,'【方向別】自動車交通量(14)'!E37)</f>
        <v>209</v>
      </c>
      <c r="F37" s="105">
        <f>SUM('【方向別】自動車交通量(2)'!F37,'【方向別】自動車交通量(6)'!F37,'【方向別】自動車交通量(10)'!F37,'【方向別】自動車交通量(14)'!F37)</f>
        <v>93</v>
      </c>
      <c r="G37" s="105">
        <f>SUM('【方向別】自動車交通量(2)'!G37,'【方向別】自動車交通量(6)'!G37,'【方向別】自動車交通量(10)'!G37,'【方向別】自動車交通量(14)'!G37)</f>
        <v>1</v>
      </c>
      <c r="H37" s="105">
        <f t="shared" si="10"/>
        <v>694</v>
      </c>
      <c r="I37" s="105">
        <f t="shared" si="11"/>
        <v>94</v>
      </c>
      <c r="J37" s="105">
        <f t="shared" si="12"/>
        <v>788</v>
      </c>
      <c r="K37" s="104">
        <f t="shared" si="3"/>
        <v>11.9</v>
      </c>
      <c r="L37" s="103">
        <f t="shared" si="4"/>
        <v>7.8</v>
      </c>
    </row>
    <row r="38" spans="2:12" ht="14.45" customHeight="1">
      <c r="B38" s="102" t="s">
        <v>89</v>
      </c>
      <c r="C38" s="101"/>
      <c r="D38" s="100">
        <f>SUM('【方向別】自動車交通量(2)'!D38,'【方向別】自動車交通量(6)'!D38,'【方向別】自動車交通量(10)'!D38,'【方向別】自動車交通量(14)'!D38)</f>
        <v>66</v>
      </c>
      <c r="E38" s="99">
        <f>SUM('【方向別】自動車交通量(2)'!E38,'【方向別】自動車交通量(6)'!E38,'【方向別】自動車交通量(10)'!E38,'【方向別】自動車交通量(14)'!E38)</f>
        <v>50</v>
      </c>
      <c r="F38" s="99">
        <f>SUM('【方向別】自動車交通量(2)'!F38,'【方向別】自動車交通量(6)'!F38,'【方向別】自動車交通量(10)'!F38,'【方向別】自動車交通量(14)'!F38)</f>
        <v>16</v>
      </c>
      <c r="G38" s="99">
        <f>SUM('【方向別】自動車交通量(2)'!G38,'【方向別】自動車交通量(6)'!G38,'【方向別】自動車交通量(10)'!G38,'【方向別】自動車交通量(14)'!G38)</f>
        <v>0</v>
      </c>
      <c r="H38" s="99">
        <f t="shared" si="10"/>
        <v>116</v>
      </c>
      <c r="I38" s="99">
        <f t="shared" si="11"/>
        <v>16</v>
      </c>
      <c r="J38" s="99">
        <f t="shared" si="12"/>
        <v>132</v>
      </c>
      <c r="K38" s="98">
        <f t="shared" si="3"/>
        <v>12.1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SUM('【方向別】自動車交通量(2)'!D39,'【方向別】自動車交通量(6)'!D39,'【方向別】自動車交通量(10)'!D39,'【方向別】自動車交通量(14)'!D39)</f>
        <v>66</v>
      </c>
      <c r="E39" s="93">
        <f>SUM('【方向別】自動車交通量(2)'!E39,'【方向別】自動車交通量(6)'!E39,'【方向別】自動車交通量(10)'!E39,'【方向別】自動車交通量(14)'!E39)</f>
        <v>41</v>
      </c>
      <c r="F39" s="93">
        <f>SUM('【方向別】自動車交通量(2)'!F39,'【方向別】自動車交通量(6)'!F39,'【方向別】自動車交通量(10)'!F39,'【方向別】自動車交通量(14)'!F39)</f>
        <v>9</v>
      </c>
      <c r="G39" s="93">
        <f>SUM('【方向別】自動車交通量(2)'!G39,'【方向別】自動車交通量(6)'!G39,'【方向別】自動車交通量(10)'!G39,'【方向別】自動車交通量(14)'!G39)</f>
        <v>0</v>
      </c>
      <c r="H39" s="93">
        <f t="shared" si="10"/>
        <v>107</v>
      </c>
      <c r="I39" s="93">
        <f t="shared" si="11"/>
        <v>9</v>
      </c>
      <c r="J39" s="93">
        <f t="shared" si="12"/>
        <v>116</v>
      </c>
      <c r="K39" s="92">
        <f t="shared" si="3"/>
        <v>7.8</v>
      </c>
      <c r="L39" s="91">
        <f t="shared" si="4"/>
        <v>1.2</v>
      </c>
    </row>
    <row r="40" spans="2:12" ht="14.45" customHeight="1">
      <c r="B40" s="96" t="s">
        <v>87</v>
      </c>
      <c r="C40" s="95"/>
      <c r="D40" s="94">
        <f>SUM('【方向別】自動車交通量(2)'!D40,'【方向別】自動車交通量(6)'!D40,'【方向別】自動車交通量(10)'!D40,'【方向別】自動車交通量(14)'!D40)</f>
        <v>98</v>
      </c>
      <c r="E40" s="93">
        <f>SUM('【方向別】自動車交通量(2)'!E40,'【方向別】自動車交通量(6)'!E40,'【方向別】自動車交通量(10)'!E40,'【方向別】自動車交通量(14)'!E40)</f>
        <v>58</v>
      </c>
      <c r="F40" s="93">
        <f>SUM('【方向別】自動車交通量(2)'!F40,'【方向別】自動車交通量(6)'!F40,'【方向別】自動車交通量(10)'!F40,'【方向別】自動車交通量(14)'!F40)</f>
        <v>7</v>
      </c>
      <c r="G40" s="93">
        <f>SUM('【方向別】自動車交通量(2)'!G40,'【方向別】自動車交通量(6)'!G40,'【方向別】自動車交通量(10)'!G40,'【方向別】自動車交通量(14)'!G40)</f>
        <v>0</v>
      </c>
      <c r="H40" s="93">
        <f t="shared" si="10"/>
        <v>156</v>
      </c>
      <c r="I40" s="93">
        <f t="shared" si="11"/>
        <v>7</v>
      </c>
      <c r="J40" s="93">
        <f t="shared" si="12"/>
        <v>163</v>
      </c>
      <c r="K40" s="92">
        <f t="shared" si="3"/>
        <v>4.3</v>
      </c>
      <c r="L40" s="91">
        <f t="shared" si="4"/>
        <v>1.6</v>
      </c>
    </row>
    <row r="41" spans="2:12" ht="14.45" customHeight="1">
      <c r="B41" s="96" t="s">
        <v>86</v>
      </c>
      <c r="C41" s="95"/>
      <c r="D41" s="94">
        <f>SUM('【方向別】自動車交通量(2)'!D41,'【方向別】自動車交通量(6)'!D41,'【方向別】自動車交通量(10)'!D41,'【方向別】自動車交通量(14)'!D41)</f>
        <v>86</v>
      </c>
      <c r="E41" s="93">
        <f>SUM('【方向別】自動車交通量(2)'!E41,'【方向別】自動車交通量(6)'!E41,'【方向別】自動車交通量(10)'!E41,'【方向別】自動車交通量(14)'!E41)</f>
        <v>37</v>
      </c>
      <c r="F41" s="93">
        <f>SUM('【方向別】自動車交通量(2)'!F41,'【方向別】自動車交通量(6)'!F41,'【方向別】自動車交通量(10)'!F41,'【方向別】自動車交通量(14)'!F41)</f>
        <v>12</v>
      </c>
      <c r="G41" s="93">
        <f>SUM('【方向別】自動車交通量(2)'!G41,'【方向別】自動車交通量(6)'!G41,'【方向別】自動車交通量(10)'!G41,'【方向別】自動車交通量(14)'!G41)</f>
        <v>0</v>
      </c>
      <c r="H41" s="93">
        <f t="shared" si="10"/>
        <v>123</v>
      </c>
      <c r="I41" s="93">
        <f t="shared" si="11"/>
        <v>12</v>
      </c>
      <c r="J41" s="93">
        <f t="shared" si="12"/>
        <v>135</v>
      </c>
      <c r="K41" s="92">
        <f t="shared" si="3"/>
        <v>8.9</v>
      </c>
      <c r="L41" s="91">
        <f t="shared" si="4"/>
        <v>1.3</v>
      </c>
    </row>
    <row r="42" spans="2:12" ht="14.45" customHeight="1">
      <c r="B42" s="96" t="s">
        <v>85</v>
      </c>
      <c r="C42" s="95"/>
      <c r="D42" s="94">
        <f>SUM('【方向別】自動車交通量(2)'!D42,'【方向別】自動車交通量(6)'!D42,'【方向別】自動車交通量(10)'!D42,'【方向別】自動車交通量(14)'!D42)</f>
        <v>85</v>
      </c>
      <c r="E42" s="93">
        <f>SUM('【方向別】自動車交通量(2)'!E42,'【方向別】自動車交通量(6)'!E42,'【方向別】自動車交通量(10)'!E42,'【方向別】自動車交通量(14)'!E42)</f>
        <v>38</v>
      </c>
      <c r="F42" s="93">
        <f>SUM('【方向別】自動車交通量(2)'!F42,'【方向別】自動車交通量(6)'!F42,'【方向別】自動車交通量(10)'!F42,'【方向別】自動車交通量(14)'!F42)</f>
        <v>6</v>
      </c>
      <c r="G42" s="93">
        <f>SUM('【方向別】自動車交通量(2)'!G42,'【方向別】自動車交通量(6)'!G42,'【方向別】自動車交通量(10)'!G42,'【方向別】自動車交通量(14)'!G42)</f>
        <v>0</v>
      </c>
      <c r="H42" s="93">
        <f t="shared" si="10"/>
        <v>123</v>
      </c>
      <c r="I42" s="93">
        <f t="shared" si="11"/>
        <v>6</v>
      </c>
      <c r="J42" s="93">
        <f t="shared" si="12"/>
        <v>129</v>
      </c>
      <c r="K42" s="92">
        <f t="shared" si="3"/>
        <v>4.7</v>
      </c>
      <c r="L42" s="91">
        <f t="shared" si="4"/>
        <v>1.3</v>
      </c>
    </row>
    <row r="43" spans="2:12" ht="14.45" customHeight="1">
      <c r="B43" s="90" t="s">
        <v>193</v>
      </c>
      <c r="C43" s="89"/>
      <c r="D43" s="88">
        <f>SUM('【方向別】自動車交通量(2)'!D43,'【方向別】自動車交通量(6)'!D43,'【方向別】自動車交通量(10)'!D43,'【方向別】自動車交通量(14)'!D43)</f>
        <v>91</v>
      </c>
      <c r="E43" s="87">
        <f>SUM('【方向別】自動車交通量(2)'!E43,'【方向別】自動車交通量(6)'!E43,'【方向別】自動車交通量(10)'!E43,'【方向別】自動車交通量(14)'!E43)</f>
        <v>40</v>
      </c>
      <c r="F43" s="87">
        <f>SUM('【方向別】自動車交通量(2)'!F43,'【方向別】自動車交通量(6)'!F43,'【方向別】自動車交通量(10)'!F43,'【方向別】自動車交通量(14)'!F43)</f>
        <v>8</v>
      </c>
      <c r="G43" s="87">
        <f>SUM('【方向別】自動車交通量(2)'!G43,'【方向別】自動車交通量(6)'!G43,'【方向別】自動車交通量(10)'!G43,'【方向別】自動車交通量(14)'!G43)</f>
        <v>1</v>
      </c>
      <c r="H43" s="87">
        <f t="shared" si="10"/>
        <v>131</v>
      </c>
      <c r="I43" s="87">
        <f t="shared" si="11"/>
        <v>9</v>
      </c>
      <c r="J43" s="87">
        <f t="shared" si="12"/>
        <v>140</v>
      </c>
      <c r="K43" s="86">
        <f t="shared" si="3"/>
        <v>6.4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492</v>
      </c>
      <c r="E44" s="81">
        <f t="shared" si="13"/>
        <v>264</v>
      </c>
      <c r="F44" s="81">
        <f t="shared" si="13"/>
        <v>58</v>
      </c>
      <c r="G44" s="81">
        <f t="shared" si="13"/>
        <v>1</v>
      </c>
      <c r="H44" s="81">
        <f t="shared" si="13"/>
        <v>756</v>
      </c>
      <c r="I44" s="81">
        <f t="shared" si="13"/>
        <v>59</v>
      </c>
      <c r="J44" s="81">
        <f t="shared" si="13"/>
        <v>815</v>
      </c>
      <c r="K44" s="80">
        <f t="shared" si="3"/>
        <v>7.2</v>
      </c>
      <c r="L44" s="79">
        <f t="shared" si="4"/>
        <v>8.1</v>
      </c>
    </row>
    <row r="45" spans="2:12" ht="14.45" customHeight="1" thickTop="1">
      <c r="B45" s="102" t="s">
        <v>82</v>
      </c>
      <c r="C45" s="101"/>
      <c r="D45" s="100">
        <f>SUM('【方向別】自動車交通量(2)'!D45,'【方向別】自動車交通量(6)'!D45,'【方向別】自動車交通量(10)'!D45,'【方向別】自動車交通量(14)'!D45)</f>
        <v>101</v>
      </c>
      <c r="E45" s="99">
        <f>SUM('【方向別】自動車交通量(2)'!E45,'【方向別】自動車交通量(6)'!E45,'【方向別】自動車交通量(10)'!E45,'【方向別】自動車交通量(14)'!E45)</f>
        <v>21</v>
      </c>
      <c r="F45" s="99">
        <f>SUM('【方向別】自動車交通量(2)'!F45,'【方向別】自動車交通量(6)'!F45,'【方向別】自動車交通量(10)'!F45,'【方向別】自動車交通量(14)'!F45)</f>
        <v>14</v>
      </c>
      <c r="G45" s="99">
        <f>SUM('【方向別】自動車交通量(2)'!G45,'【方向別】自動車交通量(6)'!G45,'【方向別】自動車交通量(10)'!G45,'【方向別】自動車交通量(14)'!G45)</f>
        <v>1</v>
      </c>
      <c r="H45" s="99">
        <f t="shared" ref="H45:H50" si="14">SUM(D45:E45)</f>
        <v>122</v>
      </c>
      <c r="I45" s="99">
        <f t="shared" ref="I45:I50" si="15">SUM(F45:G45)</f>
        <v>15</v>
      </c>
      <c r="J45" s="99">
        <f t="shared" ref="J45:J50" si="16">SUM(H45:I45)</f>
        <v>137</v>
      </c>
      <c r="K45" s="98">
        <f t="shared" si="3"/>
        <v>10.9</v>
      </c>
      <c r="L45" s="97">
        <f t="shared" si="4"/>
        <v>1.4</v>
      </c>
    </row>
    <row r="46" spans="2:12" ht="14.45" customHeight="1">
      <c r="B46" s="96" t="s">
        <v>81</v>
      </c>
      <c r="C46" s="95"/>
      <c r="D46" s="94">
        <f>SUM('【方向別】自動車交通量(2)'!D46,'【方向別】自動車交通量(6)'!D46,'【方向別】自動車交通量(10)'!D46,'【方向別】自動車交通量(14)'!D46)</f>
        <v>98</v>
      </c>
      <c r="E46" s="93">
        <f>SUM('【方向別】自動車交通量(2)'!E46,'【方向別】自動車交通量(6)'!E46,'【方向別】自動車交通量(10)'!E46,'【方向別】自動車交通量(14)'!E46)</f>
        <v>27</v>
      </c>
      <c r="F46" s="93">
        <f>SUM('【方向別】自動車交通量(2)'!F46,'【方向別】自動車交通量(6)'!F46,'【方向別】自動車交通量(10)'!F46,'【方向別】自動車交通量(14)'!F46)</f>
        <v>6</v>
      </c>
      <c r="G46" s="93">
        <f>SUM('【方向別】自動車交通量(2)'!G46,'【方向別】自動車交通量(6)'!G46,'【方向別】自動車交通量(10)'!G46,'【方向別】自動車交通量(14)'!G46)</f>
        <v>0</v>
      </c>
      <c r="H46" s="93">
        <f t="shared" si="14"/>
        <v>125</v>
      </c>
      <c r="I46" s="93">
        <f t="shared" si="15"/>
        <v>6</v>
      </c>
      <c r="J46" s="93">
        <f t="shared" si="16"/>
        <v>131</v>
      </c>
      <c r="K46" s="92">
        <f t="shared" si="3"/>
        <v>4.5999999999999996</v>
      </c>
      <c r="L46" s="91">
        <f t="shared" si="4"/>
        <v>1.3</v>
      </c>
    </row>
    <row r="47" spans="2:12" ht="14.45" customHeight="1">
      <c r="B47" s="96" t="s">
        <v>80</v>
      </c>
      <c r="C47" s="95"/>
      <c r="D47" s="94">
        <f>SUM('【方向別】自動車交通量(2)'!D47,'【方向別】自動車交通量(6)'!D47,'【方向別】自動車交通量(10)'!D47,'【方向別】自動車交通量(14)'!D47)</f>
        <v>96</v>
      </c>
      <c r="E47" s="93">
        <f>SUM('【方向別】自動車交通量(2)'!E47,'【方向別】自動車交通量(6)'!E47,'【方向別】自動車交通量(10)'!E47,'【方向別】自動車交通量(14)'!E47)</f>
        <v>28</v>
      </c>
      <c r="F47" s="93">
        <f>SUM('【方向別】自動車交通量(2)'!F47,'【方向別】自動車交通量(6)'!F47,'【方向別】自動車交通量(10)'!F47,'【方向別】自動車交通量(14)'!F47)</f>
        <v>4</v>
      </c>
      <c r="G47" s="93">
        <f>SUM('【方向別】自動車交通量(2)'!G47,'【方向別】自動車交通量(6)'!G47,'【方向別】自動車交通量(10)'!G47,'【方向別】自動車交通量(14)'!G47)</f>
        <v>0</v>
      </c>
      <c r="H47" s="93">
        <f t="shared" si="14"/>
        <v>124</v>
      </c>
      <c r="I47" s="93">
        <f t="shared" si="15"/>
        <v>4</v>
      </c>
      <c r="J47" s="93">
        <f t="shared" si="16"/>
        <v>128</v>
      </c>
      <c r="K47" s="92">
        <f t="shared" si="3"/>
        <v>3.1</v>
      </c>
      <c r="L47" s="91">
        <f t="shared" si="4"/>
        <v>1.3</v>
      </c>
    </row>
    <row r="48" spans="2:12" ht="14.45" customHeight="1">
      <c r="B48" s="96" t="s">
        <v>79</v>
      </c>
      <c r="C48" s="95"/>
      <c r="D48" s="94">
        <f>SUM('【方向別】自動車交通量(2)'!D48,'【方向別】自動車交通量(6)'!D48,'【方向別】自動車交通量(10)'!D48,'【方向別】自動車交通量(14)'!D48)</f>
        <v>71</v>
      </c>
      <c r="E48" s="93">
        <f>SUM('【方向別】自動車交通量(2)'!E48,'【方向別】自動車交通量(6)'!E48,'【方向別】自動車交通量(10)'!E48,'【方向別】自動車交通量(14)'!E48)</f>
        <v>20</v>
      </c>
      <c r="F48" s="93">
        <f>SUM('【方向別】自動車交通量(2)'!F48,'【方向別】自動車交通量(6)'!F48,'【方向別】自動車交通量(10)'!F48,'【方向別】自動車交通量(14)'!F48)</f>
        <v>10</v>
      </c>
      <c r="G48" s="93">
        <f>SUM('【方向別】自動車交通量(2)'!G48,'【方向別】自動車交通量(6)'!G48,'【方向別】自動車交通量(10)'!G48,'【方向別】自動車交通量(14)'!G48)</f>
        <v>0</v>
      </c>
      <c r="H48" s="93">
        <f t="shared" si="14"/>
        <v>91</v>
      </c>
      <c r="I48" s="93">
        <f t="shared" si="15"/>
        <v>10</v>
      </c>
      <c r="J48" s="93">
        <f t="shared" si="16"/>
        <v>101</v>
      </c>
      <c r="K48" s="92">
        <f t="shared" si="3"/>
        <v>9.9</v>
      </c>
      <c r="L48" s="91">
        <f t="shared" si="4"/>
        <v>1</v>
      </c>
    </row>
    <row r="49" spans="2:12" ht="14.45" customHeight="1">
      <c r="B49" s="96" t="s">
        <v>78</v>
      </c>
      <c r="C49" s="95"/>
      <c r="D49" s="94">
        <f>SUM('【方向別】自動車交通量(2)'!D49,'【方向別】自動車交通量(6)'!D49,'【方向別】自動車交通量(10)'!D49,'【方向別】自動車交通量(14)'!D49)</f>
        <v>88</v>
      </c>
      <c r="E49" s="93">
        <f>SUM('【方向別】自動車交通量(2)'!E49,'【方向別】自動車交通量(6)'!E49,'【方向別】自動車交通量(10)'!E49,'【方向別】自動車交通量(14)'!E49)</f>
        <v>22</v>
      </c>
      <c r="F49" s="93">
        <f>SUM('【方向別】自動車交通量(2)'!F49,'【方向別】自動車交通量(6)'!F49,'【方向別】自動車交通量(10)'!F49,'【方向別】自動車交通量(14)'!F49)</f>
        <v>9</v>
      </c>
      <c r="G49" s="93">
        <f>SUM('【方向別】自動車交通量(2)'!G49,'【方向別】自動車交通量(6)'!G49,'【方向別】自動車交通量(10)'!G49,'【方向別】自動車交通量(14)'!G49)</f>
        <v>1</v>
      </c>
      <c r="H49" s="93">
        <f t="shared" si="14"/>
        <v>110</v>
      </c>
      <c r="I49" s="93">
        <f t="shared" si="15"/>
        <v>10</v>
      </c>
      <c r="J49" s="93">
        <f t="shared" si="16"/>
        <v>120</v>
      </c>
      <c r="K49" s="92">
        <f t="shared" si="3"/>
        <v>8.3000000000000007</v>
      </c>
      <c r="L49" s="91">
        <f t="shared" si="4"/>
        <v>1.2</v>
      </c>
    </row>
    <row r="50" spans="2:12" ht="14.45" customHeight="1">
      <c r="B50" s="90" t="s">
        <v>192</v>
      </c>
      <c r="C50" s="89"/>
      <c r="D50" s="88">
        <f>SUM('【方向別】自動車交通量(2)'!D50,'【方向別】自動車交通量(6)'!D50,'【方向別】自動車交通量(10)'!D50,'【方向別】自動車交通量(14)'!D50)</f>
        <v>86</v>
      </c>
      <c r="E50" s="87">
        <f>SUM('【方向別】自動車交通量(2)'!E50,'【方向別】自動車交通量(6)'!E50,'【方向別】自動車交通量(10)'!E50,'【方向別】自動車交通量(14)'!E50)</f>
        <v>14</v>
      </c>
      <c r="F50" s="87">
        <f>SUM('【方向別】自動車交通量(2)'!F50,'【方向別】自動車交通量(6)'!F50,'【方向別】自動車交通量(10)'!F50,'【方向別】自動車交通量(14)'!F50)</f>
        <v>12</v>
      </c>
      <c r="G50" s="87">
        <f>SUM('【方向別】自動車交通量(2)'!G50,'【方向別】自動車交通量(6)'!G50,'【方向別】自動車交通量(10)'!G50,'【方向別】自動車交通量(14)'!G50)</f>
        <v>0</v>
      </c>
      <c r="H50" s="87">
        <f t="shared" si="14"/>
        <v>100</v>
      </c>
      <c r="I50" s="87">
        <f t="shared" si="15"/>
        <v>12</v>
      </c>
      <c r="J50" s="87">
        <f t="shared" si="16"/>
        <v>112</v>
      </c>
      <c r="K50" s="86">
        <f t="shared" si="3"/>
        <v>10.7</v>
      </c>
      <c r="L50" s="85">
        <f t="shared" si="4"/>
        <v>1.1000000000000001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540</v>
      </c>
      <c r="E51" s="81">
        <f t="shared" si="17"/>
        <v>132</v>
      </c>
      <c r="F51" s="81">
        <f t="shared" si="17"/>
        <v>55</v>
      </c>
      <c r="G51" s="81">
        <f t="shared" si="17"/>
        <v>2</v>
      </c>
      <c r="H51" s="81">
        <f t="shared" si="17"/>
        <v>672</v>
      </c>
      <c r="I51" s="81">
        <f t="shared" si="17"/>
        <v>57</v>
      </c>
      <c r="J51" s="81">
        <f t="shared" si="17"/>
        <v>729</v>
      </c>
      <c r="K51" s="80">
        <f t="shared" si="3"/>
        <v>7.8</v>
      </c>
      <c r="L51" s="79">
        <f t="shared" si="4"/>
        <v>7.2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6484</v>
      </c>
      <c r="E52" s="75">
        <f t="shared" si="18"/>
        <v>2130</v>
      </c>
      <c r="F52" s="75">
        <f t="shared" si="18"/>
        <v>1434</v>
      </c>
      <c r="G52" s="75">
        <f t="shared" si="18"/>
        <v>25</v>
      </c>
      <c r="H52" s="75">
        <f t="shared" si="18"/>
        <v>8614</v>
      </c>
      <c r="I52" s="75">
        <f t="shared" si="18"/>
        <v>1459</v>
      </c>
      <c r="J52" s="75">
        <f t="shared" si="18"/>
        <v>10073</v>
      </c>
      <c r="K52" s="74">
        <f t="shared" si="3"/>
        <v>14.5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217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SUM('【断面別】自動車交通量(C断面流入)'!D16,'【断面別】自動車交通量(C断面流出)'!D16)</f>
        <v>197</v>
      </c>
      <c r="E16" s="99">
        <f>SUM('【断面別】自動車交通量(C断面流入)'!E16,'【断面別】自動車交通量(C断面流出)'!E16)</f>
        <v>55</v>
      </c>
      <c r="F16" s="99">
        <f>SUM('【断面別】自動車交通量(C断面流入)'!F16,'【断面別】自動車交通量(C断面流出)'!F16)</f>
        <v>31</v>
      </c>
      <c r="G16" s="99">
        <f>SUM('【断面別】自動車交通量(C断面流入)'!G16,'【断面別】自動車交通量(C断面流出)'!G16)</f>
        <v>2</v>
      </c>
      <c r="H16" s="99">
        <f t="shared" ref="H16:H21" si="0">SUM(D16:E16)</f>
        <v>252</v>
      </c>
      <c r="I16" s="99">
        <f t="shared" ref="I16:I21" si="1">SUM(F16:G16)</f>
        <v>33</v>
      </c>
      <c r="J16" s="99">
        <f t="shared" ref="J16:J21" si="2">SUM(H16:I16)</f>
        <v>285</v>
      </c>
      <c r="K16" s="98">
        <f t="shared" ref="K16:K52" si="3">IF(J16=0,0,ROUND(I16/J16*100,1))</f>
        <v>11.6</v>
      </c>
      <c r="L16" s="97">
        <f t="shared" ref="L16:L52" si="4">IF(J16=0,0,ROUND(J16/$J$52*100,1))</f>
        <v>1.6</v>
      </c>
    </row>
    <row r="17" spans="2:12" ht="14.45" customHeight="1">
      <c r="B17" s="96" t="s">
        <v>207</v>
      </c>
      <c r="C17" s="95"/>
      <c r="D17" s="94">
        <f>SUM('【断面別】自動車交通量(C断面流入)'!D17,'【断面別】自動車交通量(C断面流出)'!D17)</f>
        <v>176</v>
      </c>
      <c r="E17" s="93">
        <f>SUM('【断面別】自動車交通量(C断面流入)'!E17,'【断面別】自動車交通量(C断面流出)'!E17)</f>
        <v>56</v>
      </c>
      <c r="F17" s="93">
        <f>SUM('【断面別】自動車交通量(C断面流入)'!F17,'【断面別】自動車交通量(C断面流出)'!F17)</f>
        <v>31</v>
      </c>
      <c r="G17" s="93">
        <f>SUM('【断面別】自動車交通量(C断面流入)'!G17,'【断面別】自動車交通量(C断面流出)'!G17)</f>
        <v>0</v>
      </c>
      <c r="H17" s="93">
        <f t="shared" si="0"/>
        <v>232</v>
      </c>
      <c r="I17" s="93">
        <f t="shared" si="1"/>
        <v>31</v>
      </c>
      <c r="J17" s="93">
        <f t="shared" si="2"/>
        <v>263</v>
      </c>
      <c r="K17" s="92">
        <f t="shared" si="3"/>
        <v>11.8</v>
      </c>
      <c r="L17" s="91">
        <f t="shared" si="4"/>
        <v>1.5</v>
      </c>
    </row>
    <row r="18" spans="2:12" ht="14.45" customHeight="1">
      <c r="B18" s="96" t="s">
        <v>206</v>
      </c>
      <c r="C18" s="95"/>
      <c r="D18" s="94">
        <f>SUM('【断面別】自動車交通量(C断面流入)'!D18,'【断面別】自動車交通量(C断面流出)'!D18)</f>
        <v>174</v>
      </c>
      <c r="E18" s="93">
        <f>SUM('【断面別】自動車交通量(C断面流入)'!E18,'【断面別】自動車交通量(C断面流出)'!E18)</f>
        <v>47</v>
      </c>
      <c r="F18" s="93">
        <f>SUM('【断面別】自動車交通量(C断面流入)'!F18,'【断面別】自動車交通量(C断面流出)'!F18)</f>
        <v>36</v>
      </c>
      <c r="G18" s="93">
        <f>SUM('【断面別】自動車交通量(C断面流入)'!G18,'【断面別】自動車交通量(C断面流出)'!G18)</f>
        <v>0</v>
      </c>
      <c r="H18" s="93">
        <f t="shared" si="0"/>
        <v>221</v>
      </c>
      <c r="I18" s="93">
        <f t="shared" si="1"/>
        <v>36</v>
      </c>
      <c r="J18" s="93">
        <f t="shared" si="2"/>
        <v>257</v>
      </c>
      <c r="K18" s="92">
        <f t="shared" si="3"/>
        <v>14</v>
      </c>
      <c r="L18" s="91">
        <f t="shared" si="4"/>
        <v>1.5</v>
      </c>
    </row>
    <row r="19" spans="2:12" ht="14.45" customHeight="1">
      <c r="B19" s="96" t="s">
        <v>205</v>
      </c>
      <c r="C19" s="95"/>
      <c r="D19" s="94">
        <f>SUM('【断面別】自動車交通量(C断面流入)'!D19,'【断面別】自動車交通量(C断面流出)'!D19)</f>
        <v>164</v>
      </c>
      <c r="E19" s="93">
        <f>SUM('【断面別】自動車交通量(C断面流入)'!E19,'【断面別】自動車交通量(C断面流出)'!E19)</f>
        <v>48</v>
      </c>
      <c r="F19" s="93">
        <f>SUM('【断面別】自動車交通量(C断面流入)'!F19,'【断面別】自動車交通量(C断面流出)'!F19)</f>
        <v>27</v>
      </c>
      <c r="G19" s="93">
        <f>SUM('【断面別】自動車交通量(C断面流入)'!G19,'【断面別】自動車交通量(C断面流出)'!G19)</f>
        <v>0</v>
      </c>
      <c r="H19" s="93">
        <f t="shared" si="0"/>
        <v>212</v>
      </c>
      <c r="I19" s="93">
        <f t="shared" si="1"/>
        <v>27</v>
      </c>
      <c r="J19" s="93">
        <f t="shared" si="2"/>
        <v>239</v>
      </c>
      <c r="K19" s="92">
        <f t="shared" si="3"/>
        <v>11.3</v>
      </c>
      <c r="L19" s="91">
        <f t="shared" si="4"/>
        <v>1.4</v>
      </c>
    </row>
    <row r="20" spans="2:12" ht="14.45" customHeight="1">
      <c r="B20" s="96" t="s">
        <v>204</v>
      </c>
      <c r="C20" s="95"/>
      <c r="D20" s="94">
        <f>SUM('【断面別】自動車交通量(C断面流入)'!D20,'【断面別】自動車交通量(C断面流出)'!D20)</f>
        <v>183</v>
      </c>
      <c r="E20" s="93">
        <f>SUM('【断面別】自動車交通量(C断面流入)'!E20,'【断面別】自動車交通量(C断面流出)'!E20)</f>
        <v>45</v>
      </c>
      <c r="F20" s="93">
        <f>SUM('【断面別】自動車交通量(C断面流入)'!F20,'【断面別】自動車交通量(C断面流出)'!F20)</f>
        <v>25</v>
      </c>
      <c r="G20" s="93">
        <f>SUM('【断面別】自動車交通量(C断面流入)'!G20,'【断面別】自動車交通量(C断面流出)'!G20)</f>
        <v>2</v>
      </c>
      <c r="H20" s="93">
        <f t="shared" si="0"/>
        <v>228</v>
      </c>
      <c r="I20" s="93">
        <f t="shared" si="1"/>
        <v>27</v>
      </c>
      <c r="J20" s="93">
        <f t="shared" si="2"/>
        <v>255</v>
      </c>
      <c r="K20" s="92">
        <f t="shared" si="3"/>
        <v>10.6</v>
      </c>
      <c r="L20" s="91">
        <f t="shared" si="4"/>
        <v>1.5</v>
      </c>
    </row>
    <row r="21" spans="2:12" ht="14.45" customHeight="1">
      <c r="B21" s="90" t="s">
        <v>203</v>
      </c>
      <c r="C21" s="89"/>
      <c r="D21" s="88">
        <f>SUM('【断面別】自動車交通量(C断面流入)'!D21,'【断面別】自動車交通量(C断面流出)'!D21)</f>
        <v>176</v>
      </c>
      <c r="E21" s="87">
        <f>SUM('【断面別】自動車交通量(C断面流入)'!E21,'【断面別】自動車交通量(C断面流出)'!E21)</f>
        <v>54</v>
      </c>
      <c r="F21" s="87">
        <f>SUM('【断面別】自動車交通量(C断面流入)'!F21,'【断面別】自動車交通量(C断面流出)'!F21)</f>
        <v>23</v>
      </c>
      <c r="G21" s="87">
        <f>SUM('【断面別】自動車交通量(C断面流入)'!G21,'【断面別】自動車交通量(C断面流出)'!G21)</f>
        <v>2</v>
      </c>
      <c r="H21" s="87">
        <f t="shared" si="0"/>
        <v>230</v>
      </c>
      <c r="I21" s="87">
        <f t="shared" si="1"/>
        <v>25</v>
      </c>
      <c r="J21" s="87">
        <f t="shared" si="2"/>
        <v>255</v>
      </c>
      <c r="K21" s="86">
        <f t="shared" si="3"/>
        <v>9.8000000000000007</v>
      </c>
      <c r="L21" s="85">
        <f t="shared" si="4"/>
        <v>1.5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1070</v>
      </c>
      <c r="E22" s="81">
        <f t="shared" si="5"/>
        <v>305</v>
      </c>
      <c r="F22" s="81">
        <f t="shared" si="5"/>
        <v>173</v>
      </c>
      <c r="G22" s="81">
        <f t="shared" si="5"/>
        <v>6</v>
      </c>
      <c r="H22" s="81">
        <f t="shared" si="5"/>
        <v>1375</v>
      </c>
      <c r="I22" s="81">
        <f t="shared" si="5"/>
        <v>179</v>
      </c>
      <c r="J22" s="81">
        <f t="shared" si="5"/>
        <v>1554</v>
      </c>
      <c r="K22" s="80">
        <f t="shared" si="3"/>
        <v>11.5</v>
      </c>
      <c r="L22" s="79">
        <f t="shared" si="4"/>
        <v>8.9</v>
      </c>
    </row>
    <row r="23" spans="2:12" ht="14.45" customHeight="1" thickTop="1">
      <c r="B23" s="102" t="s">
        <v>104</v>
      </c>
      <c r="C23" s="101"/>
      <c r="D23" s="100">
        <f>SUM('【断面別】自動車交通量(C断面流入)'!D23,'【断面別】自動車交通量(C断面流出)'!D23)</f>
        <v>175</v>
      </c>
      <c r="E23" s="99">
        <f>SUM('【断面別】自動車交通量(C断面流入)'!E23,'【断面別】自動車交通量(C断面流出)'!E23)</f>
        <v>62</v>
      </c>
      <c r="F23" s="99">
        <f>SUM('【断面別】自動車交通量(C断面流入)'!F23,'【断面別】自動車交通量(C断面流出)'!F23)</f>
        <v>23</v>
      </c>
      <c r="G23" s="99">
        <f>SUM('【断面別】自動車交通量(C断面流入)'!G23,'【断面別】自動車交通量(C断面流出)'!G23)</f>
        <v>0</v>
      </c>
      <c r="H23" s="99">
        <f t="shared" ref="H23:H28" si="6">SUM(D23:E23)</f>
        <v>237</v>
      </c>
      <c r="I23" s="99">
        <f t="shared" ref="I23:I28" si="7">SUM(F23:G23)</f>
        <v>23</v>
      </c>
      <c r="J23" s="99">
        <f t="shared" ref="J23:J28" si="8">SUM(H23:I23)</f>
        <v>260</v>
      </c>
      <c r="K23" s="98">
        <f t="shared" si="3"/>
        <v>8.8000000000000007</v>
      </c>
      <c r="L23" s="97">
        <f t="shared" si="4"/>
        <v>1.5</v>
      </c>
    </row>
    <row r="24" spans="2:12" ht="14.45" customHeight="1">
      <c r="B24" s="96" t="s">
        <v>103</v>
      </c>
      <c r="C24" s="95"/>
      <c r="D24" s="94">
        <f>SUM('【断面別】自動車交通量(C断面流入)'!D24,'【断面別】自動車交通量(C断面流出)'!D24)</f>
        <v>159</v>
      </c>
      <c r="E24" s="93">
        <f>SUM('【断面別】自動車交通量(C断面流入)'!E24,'【断面別】自動車交通量(C断面流出)'!E24)</f>
        <v>69</v>
      </c>
      <c r="F24" s="93">
        <f>SUM('【断面別】自動車交通量(C断面流入)'!F24,'【断面別】自動車交通量(C断面流出)'!F24)</f>
        <v>28</v>
      </c>
      <c r="G24" s="93">
        <f>SUM('【断面別】自動車交通量(C断面流入)'!G24,'【断面別】自動車交通量(C断面流出)'!G24)</f>
        <v>2</v>
      </c>
      <c r="H24" s="93">
        <f t="shared" si="6"/>
        <v>228</v>
      </c>
      <c r="I24" s="93">
        <f t="shared" si="7"/>
        <v>30</v>
      </c>
      <c r="J24" s="93">
        <f t="shared" si="8"/>
        <v>258</v>
      </c>
      <c r="K24" s="92">
        <f t="shared" si="3"/>
        <v>11.6</v>
      </c>
      <c r="L24" s="91">
        <f t="shared" si="4"/>
        <v>1.5</v>
      </c>
    </row>
    <row r="25" spans="2:12" ht="14.45" customHeight="1">
      <c r="B25" s="96" t="s">
        <v>102</v>
      </c>
      <c r="C25" s="95"/>
      <c r="D25" s="94">
        <f>SUM('【断面別】自動車交通量(C断面流入)'!D25,'【断面別】自動車交通量(C断面流出)'!D25)</f>
        <v>158</v>
      </c>
      <c r="E25" s="93">
        <f>SUM('【断面別】自動車交通量(C断面流入)'!E25,'【断面別】自動車交通量(C断面流出)'!E25)</f>
        <v>69</v>
      </c>
      <c r="F25" s="93">
        <f>SUM('【断面別】自動車交通量(C断面流入)'!F25,'【断面別】自動車交通量(C断面流出)'!F25)</f>
        <v>33</v>
      </c>
      <c r="G25" s="93">
        <f>SUM('【断面別】自動車交通量(C断面流入)'!G25,'【断面別】自動車交通量(C断面流出)'!G25)</f>
        <v>0</v>
      </c>
      <c r="H25" s="93">
        <f t="shared" si="6"/>
        <v>227</v>
      </c>
      <c r="I25" s="93">
        <f t="shared" si="7"/>
        <v>33</v>
      </c>
      <c r="J25" s="93">
        <f t="shared" si="8"/>
        <v>260</v>
      </c>
      <c r="K25" s="92">
        <f t="shared" si="3"/>
        <v>12.7</v>
      </c>
      <c r="L25" s="91">
        <f t="shared" si="4"/>
        <v>1.5</v>
      </c>
    </row>
    <row r="26" spans="2:12" ht="14.45" customHeight="1">
      <c r="B26" s="96" t="s">
        <v>101</v>
      </c>
      <c r="C26" s="95"/>
      <c r="D26" s="94">
        <f>SUM('【断面別】自動車交通量(C断面流入)'!D26,'【断面別】自動車交通量(C断面流出)'!D26)</f>
        <v>146</v>
      </c>
      <c r="E26" s="93">
        <f>SUM('【断面別】自動車交通量(C断面流入)'!E26,'【断面別】自動車交通量(C断面流出)'!E26)</f>
        <v>64</v>
      </c>
      <c r="F26" s="93">
        <f>SUM('【断面別】自動車交通量(C断面流入)'!F26,'【断面別】自動車交通量(C断面流出)'!F26)</f>
        <v>29</v>
      </c>
      <c r="G26" s="93">
        <f>SUM('【断面別】自動車交通量(C断面流入)'!G26,'【断面別】自動車交通量(C断面流出)'!G26)</f>
        <v>0</v>
      </c>
      <c r="H26" s="93">
        <f t="shared" si="6"/>
        <v>210</v>
      </c>
      <c r="I26" s="93">
        <f t="shared" si="7"/>
        <v>29</v>
      </c>
      <c r="J26" s="93">
        <f t="shared" si="8"/>
        <v>239</v>
      </c>
      <c r="K26" s="92">
        <f t="shared" si="3"/>
        <v>12.1</v>
      </c>
      <c r="L26" s="91">
        <f t="shared" si="4"/>
        <v>1.4</v>
      </c>
    </row>
    <row r="27" spans="2:12" ht="14.45" customHeight="1">
      <c r="B27" s="96" t="s">
        <v>100</v>
      </c>
      <c r="C27" s="95"/>
      <c r="D27" s="94">
        <f>SUM('【断面別】自動車交通量(C断面流入)'!D27,'【断面別】自動車交通量(C断面流出)'!D27)</f>
        <v>153</v>
      </c>
      <c r="E27" s="93">
        <f>SUM('【断面別】自動車交通量(C断面流入)'!E27,'【断面別】自動車交通量(C断面流出)'!E27)</f>
        <v>74</v>
      </c>
      <c r="F27" s="93">
        <f>SUM('【断面別】自動車交通量(C断面流入)'!F27,'【断面別】自動車交通量(C断面流出)'!F27)</f>
        <v>39</v>
      </c>
      <c r="G27" s="93">
        <f>SUM('【断面別】自動車交通量(C断面流入)'!G27,'【断面別】自動車交通量(C断面流出)'!G27)</f>
        <v>1</v>
      </c>
      <c r="H27" s="93">
        <f t="shared" si="6"/>
        <v>227</v>
      </c>
      <c r="I27" s="93">
        <f t="shared" si="7"/>
        <v>40</v>
      </c>
      <c r="J27" s="93">
        <f t="shared" si="8"/>
        <v>267</v>
      </c>
      <c r="K27" s="92">
        <f t="shared" si="3"/>
        <v>15</v>
      </c>
      <c r="L27" s="91">
        <f t="shared" si="4"/>
        <v>1.5</v>
      </c>
    </row>
    <row r="28" spans="2:12" ht="14.45" customHeight="1">
      <c r="B28" s="90" t="s">
        <v>202</v>
      </c>
      <c r="C28" s="89"/>
      <c r="D28" s="88">
        <f>SUM('【断面別】自動車交通量(C断面流入)'!D28,'【断面別】自動車交通量(C断面流出)'!D28)</f>
        <v>122</v>
      </c>
      <c r="E28" s="87">
        <f>SUM('【断面別】自動車交通量(C断面流入)'!E28,'【断面別】自動車交通量(C断面流出)'!E28)</f>
        <v>49</v>
      </c>
      <c r="F28" s="87">
        <f>SUM('【断面別】自動車交通量(C断面流入)'!F28,'【断面別】自動車交通量(C断面流出)'!F28)</f>
        <v>41</v>
      </c>
      <c r="G28" s="87">
        <f>SUM('【断面別】自動車交通量(C断面流入)'!G28,'【断面別】自動車交通量(C断面流出)'!G28)</f>
        <v>2</v>
      </c>
      <c r="H28" s="87">
        <f t="shared" si="6"/>
        <v>171</v>
      </c>
      <c r="I28" s="87">
        <f t="shared" si="7"/>
        <v>43</v>
      </c>
      <c r="J28" s="87">
        <f t="shared" si="8"/>
        <v>214</v>
      </c>
      <c r="K28" s="86">
        <f t="shared" si="3"/>
        <v>20.100000000000001</v>
      </c>
      <c r="L28" s="85">
        <f t="shared" si="4"/>
        <v>1.2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913</v>
      </c>
      <c r="E29" s="81">
        <f t="shared" si="9"/>
        <v>387</v>
      </c>
      <c r="F29" s="81">
        <f t="shared" si="9"/>
        <v>193</v>
      </c>
      <c r="G29" s="81">
        <f t="shared" si="9"/>
        <v>5</v>
      </c>
      <c r="H29" s="81">
        <f t="shared" si="9"/>
        <v>1300</v>
      </c>
      <c r="I29" s="81">
        <f t="shared" si="9"/>
        <v>198</v>
      </c>
      <c r="J29" s="81">
        <f t="shared" si="9"/>
        <v>1498</v>
      </c>
      <c r="K29" s="80">
        <f t="shared" si="3"/>
        <v>13.2</v>
      </c>
      <c r="L29" s="79">
        <f t="shared" si="4"/>
        <v>8.6</v>
      </c>
    </row>
    <row r="30" spans="2:12" ht="14.45" customHeight="1" thickTop="1">
      <c r="B30" s="110" t="s">
        <v>201</v>
      </c>
      <c r="C30" s="109"/>
      <c r="D30" s="76">
        <f>SUM('【断面別】自動車交通量(C断面流入)'!D30,'【断面別】自動車交通量(C断面流出)'!D30)</f>
        <v>858</v>
      </c>
      <c r="E30" s="75">
        <f>SUM('【断面別】自動車交通量(C断面流入)'!E30,'【断面別】自動車交通量(C断面流出)'!E30)</f>
        <v>269</v>
      </c>
      <c r="F30" s="75">
        <f>SUM('【断面別】自動車交通量(C断面流入)'!F30,'【断面別】自動車交通量(C断面流出)'!F30)</f>
        <v>310</v>
      </c>
      <c r="G30" s="75">
        <f>SUM('【断面別】自動車交通量(C断面流入)'!G30,'【断面別】自動車交通量(C断面流出)'!G30)</f>
        <v>2</v>
      </c>
      <c r="H30" s="75">
        <f t="shared" ref="H30:H43" si="10">SUM(D30:E30)</f>
        <v>1127</v>
      </c>
      <c r="I30" s="75">
        <f t="shared" ref="I30:I43" si="11">SUM(F30:G30)</f>
        <v>312</v>
      </c>
      <c r="J30" s="75">
        <f t="shared" ref="J30:J43" si="12">SUM(H30:I30)</f>
        <v>1439</v>
      </c>
      <c r="K30" s="74">
        <f t="shared" si="3"/>
        <v>21.7</v>
      </c>
      <c r="L30" s="73">
        <f t="shared" si="4"/>
        <v>8.3000000000000007</v>
      </c>
    </row>
    <row r="31" spans="2:12" ht="14.45" customHeight="1">
      <c r="B31" s="108" t="s">
        <v>200</v>
      </c>
      <c r="C31" s="107"/>
      <c r="D31" s="106">
        <f>SUM('【断面別】自動車交通量(C断面流入)'!D31,'【断面別】自動車交通量(C断面流出)'!D31)</f>
        <v>849</v>
      </c>
      <c r="E31" s="105">
        <f>SUM('【断面別】自動車交通量(C断面流入)'!E31,'【断面別】自動車交通量(C断面流出)'!E31)</f>
        <v>303</v>
      </c>
      <c r="F31" s="105">
        <f>SUM('【断面別】自動車交通量(C断面流入)'!F31,'【断面別】自動車交通量(C断面流出)'!F31)</f>
        <v>314</v>
      </c>
      <c r="G31" s="105">
        <f>SUM('【断面別】自動車交通量(C断面流入)'!G31,'【断面別】自動車交通量(C断面流出)'!G31)</f>
        <v>1</v>
      </c>
      <c r="H31" s="105">
        <f t="shared" si="10"/>
        <v>1152</v>
      </c>
      <c r="I31" s="105">
        <f t="shared" si="11"/>
        <v>315</v>
      </c>
      <c r="J31" s="105">
        <f t="shared" si="12"/>
        <v>1467</v>
      </c>
      <c r="K31" s="104">
        <f t="shared" si="3"/>
        <v>21.5</v>
      </c>
      <c r="L31" s="103">
        <f t="shared" si="4"/>
        <v>8.4</v>
      </c>
    </row>
    <row r="32" spans="2:12" ht="14.45" customHeight="1">
      <c r="B32" s="108" t="s">
        <v>199</v>
      </c>
      <c r="C32" s="107"/>
      <c r="D32" s="106">
        <f>SUM('【断面別】自動車交通量(C断面流入)'!D32,'【断面別】自動車交通量(C断面流出)'!D32)</f>
        <v>791</v>
      </c>
      <c r="E32" s="105">
        <f>SUM('【断面別】自動車交通量(C断面流入)'!E32,'【断面別】自動車交通量(C断面流出)'!E32)</f>
        <v>305</v>
      </c>
      <c r="F32" s="105">
        <f>SUM('【断面別】自動車交通量(C断面流入)'!F32,'【断面別】自動車交通量(C断面流出)'!F32)</f>
        <v>292</v>
      </c>
      <c r="G32" s="105">
        <f>SUM('【断面別】自動車交通量(C断面流入)'!G32,'【断面別】自動車交通量(C断面流出)'!G32)</f>
        <v>4</v>
      </c>
      <c r="H32" s="105">
        <f t="shared" si="10"/>
        <v>1096</v>
      </c>
      <c r="I32" s="105">
        <f t="shared" si="11"/>
        <v>296</v>
      </c>
      <c r="J32" s="105">
        <f t="shared" si="12"/>
        <v>1392</v>
      </c>
      <c r="K32" s="104">
        <f t="shared" si="3"/>
        <v>21.3</v>
      </c>
      <c r="L32" s="103">
        <f t="shared" si="4"/>
        <v>8</v>
      </c>
    </row>
    <row r="33" spans="2:12" ht="14.45" customHeight="1">
      <c r="B33" s="108" t="s">
        <v>198</v>
      </c>
      <c r="C33" s="107"/>
      <c r="D33" s="106">
        <f>SUM('【断面別】自動車交通量(C断面流入)'!D33,'【断面別】自動車交通量(C断面流出)'!D33)</f>
        <v>929</v>
      </c>
      <c r="E33" s="105">
        <f>SUM('【断面別】自動車交通量(C断面流入)'!E33,'【断面別】自動車交通量(C断面流出)'!E33)</f>
        <v>280</v>
      </c>
      <c r="F33" s="105">
        <f>SUM('【断面別】自動車交通量(C断面流入)'!F33,'【断面別】自動車交通量(C断面流出)'!F33)</f>
        <v>278</v>
      </c>
      <c r="G33" s="105">
        <f>SUM('【断面別】自動車交通量(C断面流入)'!G33,'【断面別】自動車交通量(C断面流出)'!G33)</f>
        <v>1</v>
      </c>
      <c r="H33" s="105">
        <f t="shared" si="10"/>
        <v>1209</v>
      </c>
      <c r="I33" s="105">
        <f t="shared" si="11"/>
        <v>279</v>
      </c>
      <c r="J33" s="105">
        <f t="shared" si="12"/>
        <v>1488</v>
      </c>
      <c r="K33" s="104">
        <f t="shared" si="3"/>
        <v>18.8</v>
      </c>
      <c r="L33" s="103">
        <f t="shared" si="4"/>
        <v>8.5</v>
      </c>
    </row>
    <row r="34" spans="2:12" ht="14.45" customHeight="1">
      <c r="B34" s="108" t="s">
        <v>197</v>
      </c>
      <c r="C34" s="107"/>
      <c r="D34" s="106">
        <f>SUM('【断面別】自動車交通量(C断面流入)'!D34,'【断面別】自動車交通量(C断面流出)'!D34)</f>
        <v>792</v>
      </c>
      <c r="E34" s="105">
        <f>SUM('【断面別】自動車交通量(C断面流入)'!E34,'【断面別】自動車交通量(C断面流出)'!E34)</f>
        <v>304</v>
      </c>
      <c r="F34" s="105">
        <f>SUM('【断面別】自動車交通量(C断面流入)'!F34,'【断面別】自動車交通量(C断面流出)'!F34)</f>
        <v>276</v>
      </c>
      <c r="G34" s="105">
        <f>SUM('【断面別】自動車交通量(C断面流入)'!G34,'【断面別】自動車交通量(C断面流出)'!G34)</f>
        <v>8</v>
      </c>
      <c r="H34" s="105">
        <f t="shared" si="10"/>
        <v>1096</v>
      </c>
      <c r="I34" s="105">
        <f t="shared" si="11"/>
        <v>284</v>
      </c>
      <c r="J34" s="105">
        <f t="shared" si="12"/>
        <v>1380</v>
      </c>
      <c r="K34" s="104">
        <f t="shared" si="3"/>
        <v>20.6</v>
      </c>
      <c r="L34" s="103">
        <f t="shared" si="4"/>
        <v>7.9</v>
      </c>
    </row>
    <row r="35" spans="2:12" ht="14.45" customHeight="1">
      <c r="B35" s="108" t="s">
        <v>196</v>
      </c>
      <c r="C35" s="107"/>
      <c r="D35" s="106">
        <f>SUM('【断面別】自動車交通量(C断面流入)'!D35,'【断面別】自動車交通量(C断面流出)'!D35)</f>
        <v>834</v>
      </c>
      <c r="E35" s="105">
        <f>SUM('【断面別】自動車交通量(C断面流入)'!E35,'【断面別】自動車交通量(C断面流出)'!E35)</f>
        <v>338</v>
      </c>
      <c r="F35" s="105">
        <f>SUM('【断面別】自動車交通量(C断面流入)'!F35,'【断面別】自動車交通量(C断面流出)'!F35)</f>
        <v>257</v>
      </c>
      <c r="G35" s="105">
        <f>SUM('【断面別】自動車交通量(C断面流入)'!G35,'【断面別】自動車交通量(C断面流出)'!G35)</f>
        <v>3</v>
      </c>
      <c r="H35" s="105">
        <f t="shared" si="10"/>
        <v>1172</v>
      </c>
      <c r="I35" s="105">
        <f t="shared" si="11"/>
        <v>260</v>
      </c>
      <c r="J35" s="105">
        <f t="shared" si="12"/>
        <v>1432</v>
      </c>
      <c r="K35" s="104">
        <f t="shared" si="3"/>
        <v>18.2</v>
      </c>
      <c r="L35" s="103">
        <f t="shared" si="4"/>
        <v>8.1999999999999993</v>
      </c>
    </row>
    <row r="36" spans="2:12" ht="14.45" customHeight="1">
      <c r="B36" s="108" t="s">
        <v>195</v>
      </c>
      <c r="C36" s="107"/>
      <c r="D36" s="106">
        <f>SUM('【断面別】自動車交通量(C断面流入)'!D36,'【断面別】自動車交通量(C断面流出)'!D36)</f>
        <v>944</v>
      </c>
      <c r="E36" s="105">
        <f>SUM('【断面別】自動車交通量(C断面流入)'!E36,'【断面別】自動車交通量(C断面流出)'!E36)</f>
        <v>323</v>
      </c>
      <c r="F36" s="105">
        <f>SUM('【断面別】自動車交通量(C断面流入)'!F36,'【断面別】自動車交通量(C断面流出)'!F36)</f>
        <v>239</v>
      </c>
      <c r="G36" s="105">
        <f>SUM('【断面別】自動車交通量(C断面流入)'!G36,'【断面別】自動車交通量(C断面流出)'!G36)</f>
        <v>5</v>
      </c>
      <c r="H36" s="105">
        <f t="shared" si="10"/>
        <v>1267</v>
      </c>
      <c r="I36" s="105">
        <f t="shared" si="11"/>
        <v>244</v>
      </c>
      <c r="J36" s="105">
        <f t="shared" si="12"/>
        <v>1511</v>
      </c>
      <c r="K36" s="104">
        <f t="shared" si="3"/>
        <v>16.100000000000001</v>
      </c>
      <c r="L36" s="103">
        <f t="shared" si="4"/>
        <v>8.6999999999999993</v>
      </c>
    </row>
    <row r="37" spans="2:12" ht="14.45" customHeight="1">
      <c r="B37" s="108" t="s">
        <v>194</v>
      </c>
      <c r="C37" s="107"/>
      <c r="D37" s="106">
        <f>SUM('【断面別】自動車交通量(C断面流入)'!D37,'【断面別】自動車交通量(C断面流出)'!D37)</f>
        <v>936</v>
      </c>
      <c r="E37" s="105">
        <f>SUM('【断面別】自動車交通量(C断面流入)'!E37,'【断面別】自動車交通量(C断面流出)'!E37)</f>
        <v>342</v>
      </c>
      <c r="F37" s="105">
        <f>SUM('【断面別】自動車交通量(C断面流入)'!F37,'【断面別】自動車交通量(C断面流出)'!F37)</f>
        <v>183</v>
      </c>
      <c r="G37" s="105">
        <f>SUM('【断面別】自動車交通量(C断面流入)'!G37,'【断面別】自動車交通量(C断面流出)'!G37)</f>
        <v>3</v>
      </c>
      <c r="H37" s="105">
        <f t="shared" si="10"/>
        <v>1278</v>
      </c>
      <c r="I37" s="105">
        <f t="shared" si="11"/>
        <v>186</v>
      </c>
      <c r="J37" s="105">
        <f t="shared" si="12"/>
        <v>1464</v>
      </c>
      <c r="K37" s="104">
        <f t="shared" si="3"/>
        <v>12.7</v>
      </c>
      <c r="L37" s="103">
        <f t="shared" si="4"/>
        <v>8.4</v>
      </c>
    </row>
    <row r="38" spans="2:12" ht="14.45" customHeight="1">
      <c r="B38" s="102" t="s">
        <v>89</v>
      </c>
      <c r="C38" s="101"/>
      <c r="D38" s="100">
        <f>SUM('【断面別】自動車交通量(C断面流入)'!D38,'【断面別】自動車交通量(C断面流出)'!D38)</f>
        <v>119</v>
      </c>
      <c r="E38" s="99">
        <f>SUM('【断面別】自動車交通量(C断面流入)'!E38,'【断面別】自動車交通量(C断面流出)'!E38)</f>
        <v>72</v>
      </c>
      <c r="F38" s="99">
        <f>SUM('【断面別】自動車交通量(C断面流入)'!F38,'【断面別】自動車交通量(C断面流出)'!F38)</f>
        <v>27</v>
      </c>
      <c r="G38" s="99">
        <f>SUM('【断面別】自動車交通量(C断面流入)'!G38,'【断面別】自動車交通量(C断面流出)'!G38)</f>
        <v>0</v>
      </c>
      <c r="H38" s="99">
        <f t="shared" si="10"/>
        <v>191</v>
      </c>
      <c r="I38" s="99">
        <f t="shared" si="11"/>
        <v>27</v>
      </c>
      <c r="J38" s="99">
        <f t="shared" si="12"/>
        <v>218</v>
      </c>
      <c r="K38" s="98">
        <f t="shared" si="3"/>
        <v>12.4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SUM('【断面別】自動車交通量(C断面流入)'!D39,'【断面別】自動車交通量(C断面流出)'!D39)</f>
        <v>114</v>
      </c>
      <c r="E39" s="93">
        <f>SUM('【断面別】自動車交通量(C断面流入)'!E39,'【断面別】自動車交通量(C断面流出)'!E39)</f>
        <v>45</v>
      </c>
      <c r="F39" s="93">
        <f>SUM('【断面別】自動車交通量(C断面流入)'!F39,'【断面別】自動車交通量(C断面流出)'!F39)</f>
        <v>19</v>
      </c>
      <c r="G39" s="93">
        <f>SUM('【断面別】自動車交通量(C断面流入)'!G39,'【断面別】自動車交通量(C断面流出)'!G39)</f>
        <v>1</v>
      </c>
      <c r="H39" s="93">
        <f t="shared" si="10"/>
        <v>159</v>
      </c>
      <c r="I39" s="93">
        <f t="shared" si="11"/>
        <v>20</v>
      </c>
      <c r="J39" s="93">
        <f t="shared" si="12"/>
        <v>179</v>
      </c>
      <c r="K39" s="92">
        <f t="shared" si="3"/>
        <v>11.2</v>
      </c>
      <c r="L39" s="91">
        <f t="shared" si="4"/>
        <v>1</v>
      </c>
    </row>
    <row r="40" spans="2:12" ht="14.45" customHeight="1">
      <c r="B40" s="96" t="s">
        <v>87</v>
      </c>
      <c r="C40" s="95"/>
      <c r="D40" s="94">
        <f>SUM('【断面別】自動車交通量(C断面流入)'!D40,'【断面別】自動車交通量(C断面流出)'!D40)</f>
        <v>168</v>
      </c>
      <c r="E40" s="93">
        <f>SUM('【断面別】自動車交通量(C断面流入)'!E40,'【断面別】自動車交通量(C断面流出)'!E40)</f>
        <v>73</v>
      </c>
      <c r="F40" s="93">
        <f>SUM('【断面別】自動車交通量(C断面流入)'!F40,'【断面別】自動車交通量(C断面流出)'!F40)</f>
        <v>16</v>
      </c>
      <c r="G40" s="93">
        <f>SUM('【断面別】自動車交通量(C断面流入)'!G40,'【断面別】自動車交通量(C断面流出)'!G40)</f>
        <v>0</v>
      </c>
      <c r="H40" s="93">
        <f t="shared" si="10"/>
        <v>241</v>
      </c>
      <c r="I40" s="93">
        <f t="shared" si="11"/>
        <v>16</v>
      </c>
      <c r="J40" s="93">
        <f t="shared" si="12"/>
        <v>257</v>
      </c>
      <c r="K40" s="92">
        <f t="shared" si="3"/>
        <v>6.2</v>
      </c>
      <c r="L40" s="91">
        <f t="shared" si="4"/>
        <v>1.5</v>
      </c>
    </row>
    <row r="41" spans="2:12" ht="14.45" customHeight="1">
      <c r="B41" s="96" t="s">
        <v>86</v>
      </c>
      <c r="C41" s="95"/>
      <c r="D41" s="94">
        <f>SUM('【断面別】自動車交通量(C断面流入)'!D41,'【断面別】自動車交通量(C断面流出)'!D41)</f>
        <v>157</v>
      </c>
      <c r="E41" s="93">
        <f>SUM('【断面別】自動車交通量(C断面流入)'!E41,'【断面別】自動車交通量(C断面流出)'!E41)</f>
        <v>53</v>
      </c>
      <c r="F41" s="93">
        <f>SUM('【断面別】自動車交通量(C断面流入)'!F41,'【断面別】自動車交通量(C断面流出)'!F41)</f>
        <v>22</v>
      </c>
      <c r="G41" s="93">
        <f>SUM('【断面別】自動車交通量(C断面流入)'!G41,'【断面別】自動車交通量(C断面流出)'!G41)</f>
        <v>1</v>
      </c>
      <c r="H41" s="93">
        <f t="shared" si="10"/>
        <v>210</v>
      </c>
      <c r="I41" s="93">
        <f t="shared" si="11"/>
        <v>23</v>
      </c>
      <c r="J41" s="93">
        <f t="shared" si="12"/>
        <v>233</v>
      </c>
      <c r="K41" s="92">
        <f t="shared" si="3"/>
        <v>9.9</v>
      </c>
      <c r="L41" s="91">
        <f t="shared" si="4"/>
        <v>1.3</v>
      </c>
    </row>
    <row r="42" spans="2:12" ht="14.45" customHeight="1">
      <c r="B42" s="96" t="s">
        <v>85</v>
      </c>
      <c r="C42" s="95"/>
      <c r="D42" s="94">
        <f>SUM('【断面別】自動車交通量(C断面流入)'!D42,'【断面別】自動車交通量(C断面流出)'!D42)</f>
        <v>143</v>
      </c>
      <c r="E42" s="93">
        <f>SUM('【断面別】自動車交通量(C断面流入)'!E42,'【断面別】自動車交通量(C断面流出)'!E42)</f>
        <v>51</v>
      </c>
      <c r="F42" s="93">
        <f>SUM('【断面別】自動車交通量(C断面流入)'!F42,'【断面別】自動車交通量(C断面流出)'!F42)</f>
        <v>17</v>
      </c>
      <c r="G42" s="93">
        <f>SUM('【断面別】自動車交通量(C断面流入)'!G42,'【断面別】自動車交通量(C断面流出)'!G42)</f>
        <v>1</v>
      </c>
      <c r="H42" s="93">
        <f t="shared" si="10"/>
        <v>194</v>
      </c>
      <c r="I42" s="93">
        <f t="shared" si="11"/>
        <v>18</v>
      </c>
      <c r="J42" s="93">
        <f t="shared" si="12"/>
        <v>212</v>
      </c>
      <c r="K42" s="92">
        <f t="shared" si="3"/>
        <v>8.5</v>
      </c>
      <c r="L42" s="91">
        <f t="shared" si="4"/>
        <v>1.2</v>
      </c>
    </row>
    <row r="43" spans="2:12" ht="14.45" customHeight="1">
      <c r="B43" s="90" t="s">
        <v>193</v>
      </c>
      <c r="C43" s="89"/>
      <c r="D43" s="88">
        <f>SUM('【断面別】自動車交通量(C断面流入)'!D43,'【断面別】自動車交通量(C断面流出)'!D43)</f>
        <v>180</v>
      </c>
      <c r="E43" s="87">
        <f>SUM('【断面別】自動車交通量(C断面流入)'!E43,'【断面別】自動車交通量(C断面流出)'!E43)</f>
        <v>58</v>
      </c>
      <c r="F43" s="87">
        <f>SUM('【断面別】自動車交通量(C断面流入)'!F43,'【断面別】自動車交通量(C断面流出)'!F43)</f>
        <v>17</v>
      </c>
      <c r="G43" s="87">
        <f>SUM('【断面別】自動車交通量(C断面流入)'!G43,'【断面別】自動車交通量(C断面流出)'!G43)</f>
        <v>2</v>
      </c>
      <c r="H43" s="87">
        <f t="shared" si="10"/>
        <v>238</v>
      </c>
      <c r="I43" s="87">
        <f t="shared" si="11"/>
        <v>19</v>
      </c>
      <c r="J43" s="87">
        <f t="shared" si="12"/>
        <v>257</v>
      </c>
      <c r="K43" s="86">
        <f t="shared" si="3"/>
        <v>7.4</v>
      </c>
      <c r="L43" s="85">
        <f t="shared" si="4"/>
        <v>1.5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881</v>
      </c>
      <c r="E44" s="81">
        <f t="shared" si="13"/>
        <v>352</v>
      </c>
      <c r="F44" s="81">
        <f t="shared" si="13"/>
        <v>118</v>
      </c>
      <c r="G44" s="81">
        <f t="shared" si="13"/>
        <v>5</v>
      </c>
      <c r="H44" s="81">
        <f t="shared" si="13"/>
        <v>1233</v>
      </c>
      <c r="I44" s="81">
        <f t="shared" si="13"/>
        <v>123</v>
      </c>
      <c r="J44" s="81">
        <f t="shared" si="13"/>
        <v>1356</v>
      </c>
      <c r="K44" s="80">
        <f t="shared" si="3"/>
        <v>9.1</v>
      </c>
      <c r="L44" s="79">
        <f t="shared" si="4"/>
        <v>7.8</v>
      </c>
    </row>
    <row r="45" spans="2:12" ht="14.45" customHeight="1" thickTop="1">
      <c r="B45" s="102" t="s">
        <v>82</v>
      </c>
      <c r="C45" s="101"/>
      <c r="D45" s="100">
        <f>SUM('【断面別】自動車交通量(C断面流入)'!D45,'【断面別】自動車交通量(C断面流出)'!D45)</f>
        <v>184</v>
      </c>
      <c r="E45" s="99">
        <f>SUM('【断面別】自動車交通量(C断面流入)'!E45,'【断面別】自動車交通量(C断面流出)'!E45)</f>
        <v>44</v>
      </c>
      <c r="F45" s="99">
        <f>SUM('【断面別】自動車交通量(C断面流入)'!F45,'【断面別】自動車交通量(C断面流出)'!F45)</f>
        <v>30</v>
      </c>
      <c r="G45" s="99">
        <f>SUM('【断面別】自動車交通量(C断面流入)'!G45,'【断面別】自動車交通量(C断面流出)'!G45)</f>
        <v>1</v>
      </c>
      <c r="H45" s="99">
        <f t="shared" ref="H45:H50" si="14">SUM(D45:E45)</f>
        <v>228</v>
      </c>
      <c r="I45" s="99">
        <f t="shared" ref="I45:I50" si="15">SUM(F45:G45)</f>
        <v>31</v>
      </c>
      <c r="J45" s="99">
        <f t="shared" ref="J45:J50" si="16">SUM(H45:I45)</f>
        <v>259</v>
      </c>
      <c r="K45" s="98">
        <f t="shared" si="3"/>
        <v>12</v>
      </c>
      <c r="L45" s="97">
        <f t="shared" si="4"/>
        <v>1.5</v>
      </c>
    </row>
    <row r="46" spans="2:12" ht="14.45" customHeight="1">
      <c r="B46" s="96" t="s">
        <v>81</v>
      </c>
      <c r="C46" s="95"/>
      <c r="D46" s="94">
        <f>SUM('【断面別】自動車交通量(C断面流入)'!D46,'【断面別】自動車交通量(C断面流出)'!D46)</f>
        <v>185</v>
      </c>
      <c r="E46" s="93">
        <f>SUM('【断面別】自動車交通量(C断面流入)'!E46,'【断面別】自動車交通量(C断面流出)'!E46)</f>
        <v>49</v>
      </c>
      <c r="F46" s="93">
        <f>SUM('【断面別】自動車交通量(C断面流入)'!F46,'【断面別】自動車交通量(C断面流出)'!F46)</f>
        <v>8</v>
      </c>
      <c r="G46" s="93">
        <f>SUM('【断面別】自動車交通量(C断面流入)'!G46,'【断面別】自動車交通量(C断面流出)'!G46)</f>
        <v>0</v>
      </c>
      <c r="H46" s="93">
        <f t="shared" si="14"/>
        <v>234</v>
      </c>
      <c r="I46" s="93">
        <f t="shared" si="15"/>
        <v>8</v>
      </c>
      <c r="J46" s="93">
        <f t="shared" si="16"/>
        <v>242</v>
      </c>
      <c r="K46" s="92">
        <f t="shared" si="3"/>
        <v>3.3</v>
      </c>
      <c r="L46" s="91">
        <f t="shared" si="4"/>
        <v>1.4</v>
      </c>
    </row>
    <row r="47" spans="2:12" ht="14.45" customHeight="1">
      <c r="B47" s="96" t="s">
        <v>80</v>
      </c>
      <c r="C47" s="95"/>
      <c r="D47" s="94">
        <f>SUM('【断面別】自動車交通量(C断面流入)'!D47,'【断面別】自動車交通量(C断面流出)'!D47)</f>
        <v>186</v>
      </c>
      <c r="E47" s="93">
        <f>SUM('【断面別】自動車交通量(C断面流入)'!E47,'【断面別】自動車交通量(C断面流出)'!E47)</f>
        <v>44</v>
      </c>
      <c r="F47" s="93">
        <f>SUM('【断面別】自動車交通量(C断面流入)'!F47,'【断面別】自動車交通量(C断面流出)'!F47)</f>
        <v>11</v>
      </c>
      <c r="G47" s="93">
        <f>SUM('【断面別】自動車交通量(C断面流入)'!G47,'【断面別】自動車交通量(C断面流出)'!G47)</f>
        <v>0</v>
      </c>
      <c r="H47" s="93">
        <f t="shared" si="14"/>
        <v>230</v>
      </c>
      <c r="I47" s="93">
        <f t="shared" si="15"/>
        <v>11</v>
      </c>
      <c r="J47" s="93">
        <f t="shared" si="16"/>
        <v>241</v>
      </c>
      <c r="K47" s="92">
        <f t="shared" si="3"/>
        <v>4.5999999999999996</v>
      </c>
      <c r="L47" s="91">
        <f t="shared" si="4"/>
        <v>1.4</v>
      </c>
    </row>
    <row r="48" spans="2:12" ht="14.45" customHeight="1">
      <c r="B48" s="96" t="s">
        <v>79</v>
      </c>
      <c r="C48" s="95"/>
      <c r="D48" s="94">
        <f>SUM('【断面別】自動車交通量(C断面流入)'!D48,'【断面別】自動車交通量(C断面流出)'!D48)</f>
        <v>159</v>
      </c>
      <c r="E48" s="93">
        <f>SUM('【断面別】自動車交通量(C断面流入)'!E48,'【断面別】自動車交通量(C断面流出)'!E48)</f>
        <v>42</v>
      </c>
      <c r="F48" s="93">
        <f>SUM('【断面別】自動車交通量(C断面流入)'!F48,'【断面別】自動車交通量(C断面流出)'!F48)</f>
        <v>23</v>
      </c>
      <c r="G48" s="93">
        <f>SUM('【断面別】自動車交通量(C断面流入)'!G48,'【断面別】自動車交通量(C断面流出)'!G48)</f>
        <v>1</v>
      </c>
      <c r="H48" s="93">
        <f t="shared" si="14"/>
        <v>201</v>
      </c>
      <c r="I48" s="93">
        <f t="shared" si="15"/>
        <v>24</v>
      </c>
      <c r="J48" s="93">
        <f t="shared" si="16"/>
        <v>225</v>
      </c>
      <c r="K48" s="92">
        <f t="shared" si="3"/>
        <v>10.7</v>
      </c>
      <c r="L48" s="91">
        <f t="shared" si="4"/>
        <v>1.3</v>
      </c>
    </row>
    <row r="49" spans="2:12" ht="14.45" customHeight="1">
      <c r="B49" s="96" t="s">
        <v>78</v>
      </c>
      <c r="C49" s="95"/>
      <c r="D49" s="94">
        <f>SUM('【断面別】自動車交通量(C断面流入)'!D49,'【断面別】自動車交通量(C断面流出)'!D49)</f>
        <v>191</v>
      </c>
      <c r="E49" s="93">
        <f>SUM('【断面別】自動車交通量(C断面流入)'!E49,'【断面別】自動車交通量(C断面流出)'!E49)</f>
        <v>41</v>
      </c>
      <c r="F49" s="93">
        <f>SUM('【断面別】自動車交通量(C断面流入)'!F49,'【断面別】自動車交通量(C断面流出)'!F49)</f>
        <v>17</v>
      </c>
      <c r="G49" s="93">
        <f>SUM('【断面別】自動車交通量(C断面流入)'!G49,'【断面別】自動車交通量(C断面流出)'!G49)</f>
        <v>2</v>
      </c>
      <c r="H49" s="93">
        <f t="shared" si="14"/>
        <v>232</v>
      </c>
      <c r="I49" s="93">
        <f t="shared" si="15"/>
        <v>19</v>
      </c>
      <c r="J49" s="93">
        <f t="shared" si="16"/>
        <v>251</v>
      </c>
      <c r="K49" s="92">
        <f t="shared" si="3"/>
        <v>7.6</v>
      </c>
      <c r="L49" s="91">
        <f t="shared" si="4"/>
        <v>1.4</v>
      </c>
    </row>
    <row r="50" spans="2:12" ht="14.45" customHeight="1">
      <c r="B50" s="90" t="s">
        <v>192</v>
      </c>
      <c r="C50" s="89"/>
      <c r="D50" s="88">
        <f>SUM('【断面別】自動車交通量(C断面流入)'!D50,'【断面別】自動車交通量(C断面流出)'!D50)</f>
        <v>176</v>
      </c>
      <c r="E50" s="87">
        <f>SUM('【断面別】自動車交通量(C断面流入)'!E50,'【断面別】自動車交通量(C断面流出)'!E50)</f>
        <v>26</v>
      </c>
      <c r="F50" s="87">
        <f>SUM('【断面別】自動車交通量(C断面流入)'!F50,'【断面別】自動車交通量(C断面流出)'!F50)</f>
        <v>21</v>
      </c>
      <c r="G50" s="87">
        <f>SUM('【断面別】自動車交通量(C断面流入)'!G50,'【断面別】自動車交通量(C断面流出)'!G50)</f>
        <v>1</v>
      </c>
      <c r="H50" s="87">
        <f t="shared" si="14"/>
        <v>202</v>
      </c>
      <c r="I50" s="87">
        <f t="shared" si="15"/>
        <v>22</v>
      </c>
      <c r="J50" s="87">
        <f t="shared" si="16"/>
        <v>224</v>
      </c>
      <c r="K50" s="86">
        <f t="shared" si="3"/>
        <v>9.8000000000000007</v>
      </c>
      <c r="L50" s="85">
        <f t="shared" si="4"/>
        <v>1.3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1081</v>
      </c>
      <c r="E51" s="81">
        <f t="shared" si="17"/>
        <v>246</v>
      </c>
      <c r="F51" s="81">
        <f t="shared" si="17"/>
        <v>110</v>
      </c>
      <c r="G51" s="81">
        <f t="shared" si="17"/>
        <v>5</v>
      </c>
      <c r="H51" s="81">
        <f t="shared" si="17"/>
        <v>1327</v>
      </c>
      <c r="I51" s="81">
        <f t="shared" si="17"/>
        <v>115</v>
      </c>
      <c r="J51" s="81">
        <f t="shared" si="17"/>
        <v>1442</v>
      </c>
      <c r="K51" s="80">
        <f t="shared" si="3"/>
        <v>8</v>
      </c>
      <c r="L51" s="79">
        <f t="shared" si="4"/>
        <v>8.3000000000000007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10878</v>
      </c>
      <c r="E52" s="75">
        <f t="shared" si="18"/>
        <v>3754</v>
      </c>
      <c r="F52" s="75">
        <f t="shared" si="18"/>
        <v>2743</v>
      </c>
      <c r="G52" s="75">
        <f t="shared" si="18"/>
        <v>48</v>
      </c>
      <c r="H52" s="75">
        <f t="shared" si="18"/>
        <v>14632</v>
      </c>
      <c r="I52" s="75">
        <f t="shared" si="18"/>
        <v>2791</v>
      </c>
      <c r="J52" s="75">
        <f t="shared" si="18"/>
        <v>17423</v>
      </c>
      <c r="K52" s="74">
        <f t="shared" si="3"/>
        <v>16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218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SUM('【方向別】自動車交通量(10)'!D16,'【方向別】自動車交通量(11)'!D16,'【方向別】自動車交通量(12)'!D16)</f>
        <v>8</v>
      </c>
      <c r="E16" s="99">
        <f>SUM('【方向別】自動車交通量(10)'!E16,'【方向別】自動車交通量(11)'!E16,'【方向別】自動車交通量(12)'!E16)</f>
        <v>1</v>
      </c>
      <c r="F16" s="99">
        <f>SUM('【方向別】自動車交通量(10)'!F16,'【方向別】自動車交通量(11)'!F16,'【方向別】自動車交通量(12)'!F16)</f>
        <v>0</v>
      </c>
      <c r="G16" s="99">
        <f>SUM('【方向別】自動車交通量(10)'!G16,'【方向別】自動車交通量(11)'!G16,'【方向別】自動車交通量(12)'!G16)</f>
        <v>0</v>
      </c>
      <c r="H16" s="99">
        <f t="shared" ref="H16:H21" si="0">SUM(D16:E16)</f>
        <v>9</v>
      </c>
      <c r="I16" s="99">
        <f t="shared" ref="I16:I21" si="1">SUM(F16:G16)</f>
        <v>0</v>
      </c>
      <c r="J16" s="99">
        <f t="shared" ref="J16:J21" si="2">SUM(H16:I16)</f>
        <v>9</v>
      </c>
      <c r="K16" s="98">
        <f t="shared" ref="K16:K52" si="3">IF(J16=0,0,ROUND(I16/J16*100,1))</f>
        <v>0</v>
      </c>
      <c r="L16" s="97">
        <f t="shared" ref="L16:L52" si="4">IF(J16=0,0,ROUND(J16/$J$52*100,1))</f>
        <v>5</v>
      </c>
    </row>
    <row r="17" spans="2:12" ht="14.45" customHeight="1">
      <c r="B17" s="96" t="s">
        <v>207</v>
      </c>
      <c r="C17" s="95"/>
      <c r="D17" s="94">
        <f>SUM('【方向別】自動車交通量(10)'!D17,'【方向別】自動車交通量(11)'!D17,'【方向別】自動車交通量(12)'!D17)</f>
        <v>0</v>
      </c>
      <c r="E17" s="93">
        <f>SUM('【方向別】自動車交通量(10)'!E17,'【方向別】自動車交通量(11)'!E17,'【方向別】自動車交通量(12)'!E17)</f>
        <v>0</v>
      </c>
      <c r="F17" s="93">
        <f>SUM('【方向別】自動車交通量(10)'!F17,'【方向別】自動車交通量(11)'!F17,'【方向別】自動車交通量(12)'!F17)</f>
        <v>0</v>
      </c>
      <c r="G17" s="93">
        <f>SUM('【方向別】自動車交通量(10)'!G17,'【方向別】自動車交通量(11)'!G17,'【方向別】自動車交通量(12)'!G17)</f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206</v>
      </c>
      <c r="C18" s="95"/>
      <c r="D18" s="94">
        <f>SUM('【方向別】自動車交通量(10)'!D18,'【方向別】自動車交通量(11)'!D18,'【方向別】自動車交通量(12)'!D18)</f>
        <v>3</v>
      </c>
      <c r="E18" s="93">
        <f>SUM('【方向別】自動車交通量(10)'!E18,'【方向別】自動車交通量(11)'!E18,'【方向別】自動車交通量(12)'!E18)</f>
        <v>0</v>
      </c>
      <c r="F18" s="93">
        <f>SUM('【方向別】自動車交通量(10)'!F18,'【方向別】自動車交通量(11)'!F18,'【方向別】自動車交通量(12)'!F18)</f>
        <v>0</v>
      </c>
      <c r="G18" s="93">
        <f>SUM('【方向別】自動車交通量(10)'!G18,'【方向別】自動車交通量(11)'!G18,'【方向別】自動車交通量(12)'!G18)</f>
        <v>0</v>
      </c>
      <c r="H18" s="93">
        <f t="shared" si="0"/>
        <v>3</v>
      </c>
      <c r="I18" s="93">
        <f t="shared" si="1"/>
        <v>0</v>
      </c>
      <c r="J18" s="93">
        <f t="shared" si="2"/>
        <v>3</v>
      </c>
      <c r="K18" s="92">
        <f t="shared" si="3"/>
        <v>0</v>
      </c>
      <c r="L18" s="91">
        <f t="shared" si="4"/>
        <v>1.7</v>
      </c>
    </row>
    <row r="19" spans="2:12" ht="14.45" customHeight="1">
      <c r="B19" s="96" t="s">
        <v>205</v>
      </c>
      <c r="C19" s="95"/>
      <c r="D19" s="94">
        <f>SUM('【方向別】自動車交通量(10)'!D19,'【方向別】自動車交通量(11)'!D19,'【方向別】自動車交通量(12)'!D19)</f>
        <v>4</v>
      </c>
      <c r="E19" s="93">
        <f>SUM('【方向別】自動車交通量(10)'!E19,'【方向別】自動車交通量(11)'!E19,'【方向別】自動車交通量(12)'!E19)</f>
        <v>2</v>
      </c>
      <c r="F19" s="93">
        <f>SUM('【方向別】自動車交通量(10)'!F19,'【方向別】自動車交通量(11)'!F19,'【方向別】自動車交通量(12)'!F19)</f>
        <v>0</v>
      </c>
      <c r="G19" s="93">
        <f>SUM('【方向別】自動車交通量(10)'!G19,'【方向別】自動車交通量(11)'!G19,'【方向別】自動車交通量(12)'!G19)</f>
        <v>0</v>
      </c>
      <c r="H19" s="93">
        <f t="shared" si="0"/>
        <v>6</v>
      </c>
      <c r="I19" s="93">
        <f t="shared" si="1"/>
        <v>0</v>
      </c>
      <c r="J19" s="93">
        <f t="shared" si="2"/>
        <v>6</v>
      </c>
      <c r="K19" s="92">
        <f t="shared" si="3"/>
        <v>0</v>
      </c>
      <c r="L19" s="91">
        <f t="shared" si="4"/>
        <v>3.4</v>
      </c>
    </row>
    <row r="20" spans="2:12" ht="14.45" customHeight="1">
      <c r="B20" s="96" t="s">
        <v>204</v>
      </c>
      <c r="C20" s="95"/>
      <c r="D20" s="94">
        <f>SUM('【方向別】自動車交通量(10)'!D20,'【方向別】自動車交通量(11)'!D20,'【方向別】自動車交通量(12)'!D20)</f>
        <v>5</v>
      </c>
      <c r="E20" s="93">
        <f>SUM('【方向別】自動車交通量(10)'!E20,'【方向別】自動車交通量(11)'!E20,'【方向別】自動車交通量(12)'!E20)</f>
        <v>0</v>
      </c>
      <c r="F20" s="93">
        <f>SUM('【方向別】自動車交通量(10)'!F20,'【方向別】自動車交通量(11)'!F20,'【方向別】自動車交通量(12)'!F20)</f>
        <v>0</v>
      </c>
      <c r="G20" s="93">
        <f>SUM('【方向別】自動車交通量(10)'!G20,'【方向別】自動車交通量(11)'!G20,'【方向別】自動車交通量(12)'!G20)</f>
        <v>0</v>
      </c>
      <c r="H20" s="93">
        <f t="shared" si="0"/>
        <v>5</v>
      </c>
      <c r="I20" s="93">
        <f t="shared" si="1"/>
        <v>0</v>
      </c>
      <c r="J20" s="93">
        <f t="shared" si="2"/>
        <v>5</v>
      </c>
      <c r="K20" s="92">
        <f t="shared" si="3"/>
        <v>0</v>
      </c>
      <c r="L20" s="91">
        <f t="shared" si="4"/>
        <v>2.8</v>
      </c>
    </row>
    <row r="21" spans="2:12" ht="14.45" customHeight="1">
      <c r="B21" s="90" t="s">
        <v>203</v>
      </c>
      <c r="C21" s="89"/>
      <c r="D21" s="88">
        <f>SUM('【方向別】自動車交通量(10)'!D21,'【方向別】自動車交通量(11)'!D21,'【方向別】自動車交通量(12)'!D21)</f>
        <v>1</v>
      </c>
      <c r="E21" s="87">
        <f>SUM('【方向別】自動車交通量(10)'!E21,'【方向別】自動車交通量(11)'!E21,'【方向別】自動車交通量(12)'!E21)</f>
        <v>0</v>
      </c>
      <c r="F21" s="87">
        <f>SUM('【方向別】自動車交通量(10)'!F21,'【方向別】自動車交通量(11)'!F21,'【方向別】自動車交通量(12)'!F21)</f>
        <v>0</v>
      </c>
      <c r="G21" s="87">
        <f>SUM('【方向別】自動車交通量(10)'!G21,'【方向別】自動車交通量(11)'!G21,'【方向別】自動車交通量(12)'!G21)</f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0.6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21</v>
      </c>
      <c r="E22" s="81">
        <f t="shared" si="5"/>
        <v>3</v>
      </c>
      <c r="F22" s="81">
        <f t="shared" si="5"/>
        <v>0</v>
      </c>
      <c r="G22" s="81">
        <f t="shared" si="5"/>
        <v>0</v>
      </c>
      <c r="H22" s="81">
        <f t="shared" si="5"/>
        <v>24</v>
      </c>
      <c r="I22" s="81">
        <f t="shared" si="5"/>
        <v>0</v>
      </c>
      <c r="J22" s="81">
        <f t="shared" si="5"/>
        <v>24</v>
      </c>
      <c r="K22" s="80">
        <f t="shared" si="3"/>
        <v>0</v>
      </c>
      <c r="L22" s="79">
        <f t="shared" si="4"/>
        <v>13.4</v>
      </c>
    </row>
    <row r="23" spans="2:12" ht="14.45" customHeight="1" thickTop="1">
      <c r="B23" s="102" t="s">
        <v>104</v>
      </c>
      <c r="C23" s="101"/>
      <c r="D23" s="100">
        <f>SUM('【方向別】自動車交通量(10)'!D23,'【方向別】自動車交通量(11)'!D23,'【方向別】自動車交通量(12)'!D23)</f>
        <v>1</v>
      </c>
      <c r="E23" s="99">
        <f>SUM('【方向別】自動車交通量(10)'!E23,'【方向別】自動車交通量(11)'!E23,'【方向別】自動車交通量(12)'!E23)</f>
        <v>0</v>
      </c>
      <c r="F23" s="99">
        <f>SUM('【方向別】自動車交通量(10)'!F23,'【方向別】自動車交通量(11)'!F23,'【方向別】自動車交通量(12)'!F23)</f>
        <v>0</v>
      </c>
      <c r="G23" s="99">
        <f>SUM('【方向別】自動車交通量(10)'!G23,'【方向別】自動車交通量(11)'!G23,'【方向別】自動車交通量(12)'!G23)</f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0.6</v>
      </c>
    </row>
    <row r="24" spans="2:12" ht="14.45" customHeight="1">
      <c r="B24" s="96" t="s">
        <v>103</v>
      </c>
      <c r="C24" s="95"/>
      <c r="D24" s="94">
        <f>SUM('【方向別】自動車交通量(10)'!D24,'【方向別】自動車交通量(11)'!D24,'【方向別】自動車交通量(12)'!D24)</f>
        <v>5</v>
      </c>
      <c r="E24" s="93">
        <f>SUM('【方向別】自動車交通量(10)'!E24,'【方向別】自動車交通量(11)'!E24,'【方向別】自動車交通量(12)'!E24)</f>
        <v>0</v>
      </c>
      <c r="F24" s="93">
        <f>SUM('【方向別】自動車交通量(10)'!F24,'【方向別】自動車交通量(11)'!F24,'【方向別】自動車交通量(12)'!F24)</f>
        <v>0</v>
      </c>
      <c r="G24" s="93">
        <f>SUM('【方向別】自動車交通量(10)'!G24,'【方向別】自動車交通量(11)'!G24,'【方向別】自動車交通量(12)'!G24)</f>
        <v>0</v>
      </c>
      <c r="H24" s="93">
        <f t="shared" si="6"/>
        <v>5</v>
      </c>
      <c r="I24" s="93">
        <f t="shared" si="7"/>
        <v>0</v>
      </c>
      <c r="J24" s="93">
        <f t="shared" si="8"/>
        <v>5</v>
      </c>
      <c r="K24" s="92">
        <f t="shared" si="3"/>
        <v>0</v>
      </c>
      <c r="L24" s="91">
        <f t="shared" si="4"/>
        <v>2.8</v>
      </c>
    </row>
    <row r="25" spans="2:12" ht="14.45" customHeight="1">
      <c r="B25" s="96" t="s">
        <v>102</v>
      </c>
      <c r="C25" s="95"/>
      <c r="D25" s="94">
        <f>SUM('【方向別】自動車交通量(10)'!D25,'【方向別】自動車交通量(11)'!D25,'【方向別】自動車交通量(12)'!D25)</f>
        <v>3</v>
      </c>
      <c r="E25" s="93">
        <f>SUM('【方向別】自動車交通量(10)'!E25,'【方向別】自動車交通量(11)'!E25,'【方向別】自動車交通量(12)'!E25)</f>
        <v>1</v>
      </c>
      <c r="F25" s="93">
        <f>SUM('【方向別】自動車交通量(10)'!F25,'【方向別】自動車交通量(11)'!F25,'【方向別】自動車交通量(12)'!F25)</f>
        <v>0</v>
      </c>
      <c r="G25" s="93">
        <f>SUM('【方向別】自動車交通量(10)'!G25,'【方向別】自動車交通量(11)'!G25,'【方向別】自動車交通量(12)'!G25)</f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2.2000000000000002</v>
      </c>
    </row>
    <row r="26" spans="2:12" ht="14.45" customHeight="1">
      <c r="B26" s="96" t="s">
        <v>101</v>
      </c>
      <c r="C26" s="95"/>
      <c r="D26" s="94">
        <f>SUM('【方向別】自動車交通量(10)'!D26,'【方向別】自動車交通量(11)'!D26,'【方向別】自動車交通量(12)'!D26)</f>
        <v>5</v>
      </c>
      <c r="E26" s="93">
        <f>SUM('【方向別】自動車交通量(10)'!E26,'【方向別】自動車交通量(11)'!E26,'【方向別】自動車交通量(12)'!E26)</f>
        <v>0</v>
      </c>
      <c r="F26" s="93">
        <f>SUM('【方向別】自動車交通量(10)'!F26,'【方向別】自動車交通量(11)'!F26,'【方向別】自動車交通量(12)'!F26)</f>
        <v>0</v>
      </c>
      <c r="G26" s="93">
        <f>SUM('【方向別】自動車交通量(10)'!G26,'【方向別】自動車交通量(11)'!G26,'【方向別】自動車交通量(12)'!G26)</f>
        <v>0</v>
      </c>
      <c r="H26" s="93">
        <f t="shared" si="6"/>
        <v>5</v>
      </c>
      <c r="I26" s="93">
        <f t="shared" si="7"/>
        <v>0</v>
      </c>
      <c r="J26" s="93">
        <f t="shared" si="8"/>
        <v>5</v>
      </c>
      <c r="K26" s="92">
        <f t="shared" si="3"/>
        <v>0</v>
      </c>
      <c r="L26" s="91">
        <f t="shared" si="4"/>
        <v>2.8</v>
      </c>
    </row>
    <row r="27" spans="2:12" ht="14.45" customHeight="1">
      <c r="B27" s="96" t="s">
        <v>100</v>
      </c>
      <c r="C27" s="95"/>
      <c r="D27" s="94">
        <f>SUM('【方向別】自動車交通量(10)'!D27,'【方向別】自動車交通量(11)'!D27,'【方向別】自動車交通量(12)'!D27)</f>
        <v>5</v>
      </c>
      <c r="E27" s="93">
        <f>SUM('【方向別】自動車交通量(10)'!E27,'【方向別】自動車交通量(11)'!E27,'【方向別】自動車交通量(12)'!E27)</f>
        <v>2</v>
      </c>
      <c r="F27" s="93">
        <f>SUM('【方向別】自動車交通量(10)'!F27,'【方向別】自動車交通量(11)'!F27,'【方向別】自動車交通量(12)'!F27)</f>
        <v>0</v>
      </c>
      <c r="G27" s="93">
        <f>SUM('【方向別】自動車交通量(10)'!G27,'【方向別】自動車交通量(11)'!G27,'【方向別】自動車交通量(12)'!G27)</f>
        <v>0</v>
      </c>
      <c r="H27" s="93">
        <f t="shared" si="6"/>
        <v>7</v>
      </c>
      <c r="I27" s="93">
        <f t="shared" si="7"/>
        <v>0</v>
      </c>
      <c r="J27" s="93">
        <f t="shared" si="8"/>
        <v>7</v>
      </c>
      <c r="K27" s="92">
        <f t="shared" si="3"/>
        <v>0</v>
      </c>
      <c r="L27" s="91">
        <f t="shared" si="4"/>
        <v>3.9</v>
      </c>
    </row>
    <row r="28" spans="2:12" ht="14.45" customHeight="1">
      <c r="B28" s="90" t="s">
        <v>202</v>
      </c>
      <c r="C28" s="89"/>
      <c r="D28" s="88">
        <f>SUM('【方向別】自動車交通量(10)'!D28,'【方向別】自動車交通量(11)'!D28,'【方向別】自動車交通量(12)'!D28)</f>
        <v>1</v>
      </c>
      <c r="E28" s="87">
        <f>SUM('【方向別】自動車交通量(10)'!E28,'【方向別】自動車交通量(11)'!E28,'【方向別】自動車交通量(12)'!E28)</f>
        <v>1</v>
      </c>
      <c r="F28" s="87">
        <f>SUM('【方向別】自動車交通量(10)'!F28,'【方向別】自動車交通量(11)'!F28,'【方向別】自動車交通量(12)'!F28)</f>
        <v>1</v>
      </c>
      <c r="G28" s="87">
        <f>SUM('【方向別】自動車交通量(10)'!G28,'【方向別】自動車交通量(11)'!G28,'【方向別】自動車交通量(12)'!G28)</f>
        <v>0</v>
      </c>
      <c r="H28" s="87">
        <f t="shared" si="6"/>
        <v>2</v>
      </c>
      <c r="I28" s="87">
        <f t="shared" si="7"/>
        <v>1</v>
      </c>
      <c r="J28" s="87">
        <f t="shared" si="8"/>
        <v>3</v>
      </c>
      <c r="K28" s="86">
        <f t="shared" si="3"/>
        <v>33.299999999999997</v>
      </c>
      <c r="L28" s="85">
        <f t="shared" si="4"/>
        <v>1.7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20</v>
      </c>
      <c r="E29" s="81">
        <f t="shared" si="9"/>
        <v>4</v>
      </c>
      <c r="F29" s="81">
        <f t="shared" si="9"/>
        <v>1</v>
      </c>
      <c r="G29" s="81">
        <f t="shared" si="9"/>
        <v>0</v>
      </c>
      <c r="H29" s="81">
        <f t="shared" si="9"/>
        <v>24</v>
      </c>
      <c r="I29" s="81">
        <f t="shared" si="9"/>
        <v>1</v>
      </c>
      <c r="J29" s="81">
        <f t="shared" si="9"/>
        <v>25</v>
      </c>
      <c r="K29" s="80">
        <f t="shared" si="3"/>
        <v>4</v>
      </c>
      <c r="L29" s="79">
        <f t="shared" si="4"/>
        <v>14</v>
      </c>
    </row>
    <row r="30" spans="2:12" ht="14.45" customHeight="1" thickTop="1">
      <c r="B30" s="110" t="s">
        <v>201</v>
      </c>
      <c r="C30" s="109"/>
      <c r="D30" s="76">
        <f>SUM('【方向別】自動車交通量(10)'!D30,'【方向別】自動車交通量(11)'!D30,'【方向別】自動車交通量(12)'!D30)</f>
        <v>10</v>
      </c>
      <c r="E30" s="75">
        <f>SUM('【方向別】自動車交通量(10)'!E30,'【方向別】自動車交通量(11)'!E30,'【方向別】自動車交通量(12)'!E30)</f>
        <v>2</v>
      </c>
      <c r="F30" s="75">
        <f>SUM('【方向別】自動車交通量(10)'!F30,'【方向別】自動車交通量(11)'!F30,'【方向別】自動車交通量(12)'!F30)</f>
        <v>0</v>
      </c>
      <c r="G30" s="75">
        <f>SUM('【方向別】自動車交通量(10)'!G30,'【方向別】自動車交通量(11)'!G30,'【方向別】自動車交通量(12)'!G30)</f>
        <v>0</v>
      </c>
      <c r="H30" s="75">
        <f t="shared" ref="H30:H43" si="10">SUM(D30:E30)</f>
        <v>12</v>
      </c>
      <c r="I30" s="75">
        <f t="shared" ref="I30:I43" si="11">SUM(F30:G30)</f>
        <v>0</v>
      </c>
      <c r="J30" s="75">
        <f t="shared" ref="J30:J43" si="12">SUM(H30:I30)</f>
        <v>12</v>
      </c>
      <c r="K30" s="74">
        <f t="shared" si="3"/>
        <v>0</v>
      </c>
      <c r="L30" s="73">
        <f t="shared" si="4"/>
        <v>6.7</v>
      </c>
    </row>
    <row r="31" spans="2:12" ht="14.45" customHeight="1">
      <c r="B31" s="108" t="s">
        <v>200</v>
      </c>
      <c r="C31" s="107"/>
      <c r="D31" s="106">
        <f>SUM('【方向別】自動車交通量(10)'!D31,'【方向別】自動車交通量(11)'!D31,'【方向別】自動車交通量(12)'!D31)</f>
        <v>7</v>
      </c>
      <c r="E31" s="105">
        <f>SUM('【方向別】自動車交通量(10)'!E31,'【方向別】自動車交通量(11)'!E31,'【方向別】自動車交通量(12)'!E31)</f>
        <v>4</v>
      </c>
      <c r="F31" s="105">
        <f>SUM('【方向別】自動車交通量(10)'!F31,'【方向別】自動車交通量(11)'!F31,'【方向別】自動車交通量(12)'!F31)</f>
        <v>0</v>
      </c>
      <c r="G31" s="105">
        <f>SUM('【方向別】自動車交通量(10)'!G31,'【方向別】自動車交通量(11)'!G31,'【方向別】自動車交通量(12)'!G31)</f>
        <v>0</v>
      </c>
      <c r="H31" s="105">
        <f t="shared" si="10"/>
        <v>11</v>
      </c>
      <c r="I31" s="105">
        <f t="shared" si="11"/>
        <v>0</v>
      </c>
      <c r="J31" s="105">
        <f t="shared" si="12"/>
        <v>11</v>
      </c>
      <c r="K31" s="104">
        <f t="shared" si="3"/>
        <v>0</v>
      </c>
      <c r="L31" s="103">
        <f t="shared" si="4"/>
        <v>6.1</v>
      </c>
    </row>
    <row r="32" spans="2:12" ht="14.45" customHeight="1">
      <c r="B32" s="108" t="s">
        <v>199</v>
      </c>
      <c r="C32" s="107"/>
      <c r="D32" s="106">
        <f>SUM('【方向別】自動車交通量(10)'!D32,'【方向別】自動車交通量(11)'!D32,'【方向別】自動車交通量(12)'!D32)</f>
        <v>15</v>
      </c>
      <c r="E32" s="105">
        <f>SUM('【方向別】自動車交通量(10)'!E32,'【方向別】自動車交通量(11)'!E32,'【方向別】自動車交通量(12)'!E32)</f>
        <v>5</v>
      </c>
      <c r="F32" s="105">
        <f>SUM('【方向別】自動車交通量(10)'!F32,'【方向別】自動車交通量(11)'!F32,'【方向別】自動車交通量(12)'!F32)</f>
        <v>0</v>
      </c>
      <c r="G32" s="105">
        <f>SUM('【方向別】自動車交通量(10)'!G32,'【方向別】自動車交通量(11)'!G32,'【方向別】自動車交通量(12)'!G32)</f>
        <v>0</v>
      </c>
      <c r="H32" s="105">
        <f t="shared" si="10"/>
        <v>20</v>
      </c>
      <c r="I32" s="105">
        <f t="shared" si="11"/>
        <v>0</v>
      </c>
      <c r="J32" s="105">
        <f t="shared" si="12"/>
        <v>20</v>
      </c>
      <c r="K32" s="104">
        <f t="shared" si="3"/>
        <v>0</v>
      </c>
      <c r="L32" s="103">
        <f t="shared" si="4"/>
        <v>11.2</v>
      </c>
    </row>
    <row r="33" spans="2:12" ht="14.45" customHeight="1">
      <c r="B33" s="108" t="s">
        <v>198</v>
      </c>
      <c r="C33" s="107"/>
      <c r="D33" s="106">
        <f>SUM('【方向別】自動車交通量(10)'!D33,'【方向別】自動車交通量(11)'!D33,'【方向別】自動車交通量(12)'!D33)</f>
        <v>8</v>
      </c>
      <c r="E33" s="105">
        <f>SUM('【方向別】自動車交通量(10)'!E33,'【方向別】自動車交通量(11)'!E33,'【方向別】自動車交通量(12)'!E33)</f>
        <v>3</v>
      </c>
      <c r="F33" s="105">
        <f>SUM('【方向別】自動車交通量(10)'!F33,'【方向別】自動車交通量(11)'!F33,'【方向別】自動車交通量(12)'!F33)</f>
        <v>0</v>
      </c>
      <c r="G33" s="105">
        <f>SUM('【方向別】自動車交通量(10)'!G33,'【方向別】自動車交通量(11)'!G33,'【方向別】自動車交通量(12)'!G33)</f>
        <v>0</v>
      </c>
      <c r="H33" s="105">
        <f t="shared" si="10"/>
        <v>11</v>
      </c>
      <c r="I33" s="105">
        <f t="shared" si="11"/>
        <v>0</v>
      </c>
      <c r="J33" s="105">
        <f t="shared" si="12"/>
        <v>11</v>
      </c>
      <c r="K33" s="104">
        <f t="shared" si="3"/>
        <v>0</v>
      </c>
      <c r="L33" s="103">
        <f t="shared" si="4"/>
        <v>6.1</v>
      </c>
    </row>
    <row r="34" spans="2:12" ht="14.45" customHeight="1">
      <c r="B34" s="108" t="s">
        <v>197</v>
      </c>
      <c r="C34" s="107"/>
      <c r="D34" s="106">
        <f>SUM('【方向別】自動車交通量(10)'!D34,'【方向別】自動車交通量(11)'!D34,'【方向別】自動車交通量(12)'!D34)</f>
        <v>7</v>
      </c>
      <c r="E34" s="105">
        <f>SUM('【方向別】自動車交通量(10)'!E34,'【方向別】自動車交通量(11)'!E34,'【方向別】自動車交通量(12)'!E34)</f>
        <v>1</v>
      </c>
      <c r="F34" s="105">
        <f>SUM('【方向別】自動車交通量(10)'!F34,'【方向別】自動車交通量(11)'!F34,'【方向別】自動車交通量(12)'!F34)</f>
        <v>0</v>
      </c>
      <c r="G34" s="105">
        <f>SUM('【方向別】自動車交通量(10)'!G34,'【方向別】自動車交通量(11)'!G34,'【方向別】自動車交通量(12)'!G34)</f>
        <v>0</v>
      </c>
      <c r="H34" s="105">
        <f t="shared" si="10"/>
        <v>8</v>
      </c>
      <c r="I34" s="105">
        <f t="shared" si="11"/>
        <v>0</v>
      </c>
      <c r="J34" s="105">
        <f t="shared" si="12"/>
        <v>8</v>
      </c>
      <c r="K34" s="104">
        <f t="shared" si="3"/>
        <v>0</v>
      </c>
      <c r="L34" s="103">
        <f t="shared" si="4"/>
        <v>4.5</v>
      </c>
    </row>
    <row r="35" spans="2:12" ht="14.45" customHeight="1">
      <c r="B35" s="108" t="s">
        <v>196</v>
      </c>
      <c r="C35" s="107"/>
      <c r="D35" s="106">
        <f>SUM('【方向別】自動車交通量(10)'!D35,'【方向別】自動車交通量(11)'!D35,'【方向別】自動車交通量(12)'!D35)</f>
        <v>5</v>
      </c>
      <c r="E35" s="105">
        <f>SUM('【方向別】自動車交通量(10)'!E35,'【方向別】自動車交通量(11)'!E35,'【方向別】自動車交通量(12)'!E35)</f>
        <v>1</v>
      </c>
      <c r="F35" s="105">
        <f>SUM('【方向別】自動車交通量(10)'!F35,'【方向別】自動車交通量(11)'!F35,'【方向別】自動車交通量(12)'!F35)</f>
        <v>0</v>
      </c>
      <c r="G35" s="105">
        <f>SUM('【方向別】自動車交通量(10)'!G35,'【方向別】自動車交通量(11)'!G35,'【方向別】自動車交通量(12)'!G35)</f>
        <v>0</v>
      </c>
      <c r="H35" s="105">
        <f t="shared" si="10"/>
        <v>6</v>
      </c>
      <c r="I35" s="105">
        <f t="shared" si="11"/>
        <v>0</v>
      </c>
      <c r="J35" s="105">
        <f t="shared" si="12"/>
        <v>6</v>
      </c>
      <c r="K35" s="104">
        <f t="shared" si="3"/>
        <v>0</v>
      </c>
      <c r="L35" s="103">
        <f t="shared" si="4"/>
        <v>3.4</v>
      </c>
    </row>
    <row r="36" spans="2:12" ht="14.45" customHeight="1">
      <c r="B36" s="108" t="s">
        <v>195</v>
      </c>
      <c r="C36" s="107"/>
      <c r="D36" s="106">
        <f>SUM('【方向別】自動車交通量(10)'!D36,'【方向別】自動車交通量(11)'!D36,'【方向別】自動車交通量(12)'!D36)</f>
        <v>11</v>
      </c>
      <c r="E36" s="105">
        <f>SUM('【方向別】自動車交通量(10)'!E36,'【方向別】自動車交通量(11)'!E36,'【方向別】自動車交通量(12)'!E36)</f>
        <v>5</v>
      </c>
      <c r="F36" s="105">
        <f>SUM('【方向別】自動車交通量(10)'!F36,'【方向別】自動車交通量(11)'!F36,'【方向別】自動車交通量(12)'!F36)</f>
        <v>0</v>
      </c>
      <c r="G36" s="105">
        <f>SUM('【方向別】自動車交通量(10)'!G36,'【方向別】自動車交通量(11)'!G36,'【方向別】自動車交通量(12)'!G36)</f>
        <v>0</v>
      </c>
      <c r="H36" s="105">
        <f t="shared" si="10"/>
        <v>16</v>
      </c>
      <c r="I36" s="105">
        <f t="shared" si="11"/>
        <v>0</v>
      </c>
      <c r="J36" s="105">
        <f t="shared" si="12"/>
        <v>16</v>
      </c>
      <c r="K36" s="104">
        <f t="shared" si="3"/>
        <v>0</v>
      </c>
      <c r="L36" s="103">
        <f t="shared" si="4"/>
        <v>8.9</v>
      </c>
    </row>
    <row r="37" spans="2:12" ht="14.45" customHeight="1">
      <c r="B37" s="108" t="s">
        <v>194</v>
      </c>
      <c r="C37" s="107"/>
      <c r="D37" s="106">
        <f>SUM('【方向別】自動車交通量(10)'!D37,'【方向別】自動車交通量(11)'!D37,'【方向別】自動車交通量(12)'!D37)</f>
        <v>13</v>
      </c>
      <c r="E37" s="105">
        <f>SUM('【方向別】自動車交通量(10)'!E37,'【方向別】自動車交通量(11)'!E37,'【方向別】自動車交通量(12)'!E37)</f>
        <v>4</v>
      </c>
      <c r="F37" s="105">
        <f>SUM('【方向別】自動車交通量(10)'!F37,'【方向別】自動車交通量(11)'!F37,'【方向別】自動車交通量(12)'!F37)</f>
        <v>0</v>
      </c>
      <c r="G37" s="105">
        <f>SUM('【方向別】自動車交通量(10)'!G37,'【方向別】自動車交通量(11)'!G37,'【方向別】自動車交通量(12)'!G37)</f>
        <v>0</v>
      </c>
      <c r="H37" s="105">
        <f t="shared" si="10"/>
        <v>17</v>
      </c>
      <c r="I37" s="105">
        <f t="shared" si="11"/>
        <v>0</v>
      </c>
      <c r="J37" s="105">
        <f t="shared" si="12"/>
        <v>17</v>
      </c>
      <c r="K37" s="104">
        <f t="shared" si="3"/>
        <v>0</v>
      </c>
      <c r="L37" s="103">
        <f t="shared" si="4"/>
        <v>9.5</v>
      </c>
    </row>
    <row r="38" spans="2:12" ht="14.45" customHeight="1">
      <c r="B38" s="102" t="s">
        <v>89</v>
      </c>
      <c r="C38" s="101"/>
      <c r="D38" s="100">
        <f>SUM('【方向別】自動車交通量(10)'!D38,'【方向別】自動車交通量(11)'!D38,'【方向別】自動車交通量(12)'!D38)</f>
        <v>4</v>
      </c>
      <c r="E38" s="99">
        <f>SUM('【方向別】自動車交通量(10)'!E38,'【方向別】自動車交通量(11)'!E38,'【方向別】自動車交通量(12)'!E38)</f>
        <v>1</v>
      </c>
      <c r="F38" s="99">
        <f>SUM('【方向別】自動車交通量(10)'!F38,'【方向別】自動車交通量(11)'!F38,'【方向別】自動車交通量(12)'!F38)</f>
        <v>0</v>
      </c>
      <c r="G38" s="99">
        <f>SUM('【方向別】自動車交通量(10)'!G38,'【方向別】自動車交通量(11)'!G38,'【方向別】自動車交通量(12)'!G38)</f>
        <v>0</v>
      </c>
      <c r="H38" s="99">
        <f t="shared" si="10"/>
        <v>5</v>
      </c>
      <c r="I38" s="99">
        <f t="shared" si="11"/>
        <v>0</v>
      </c>
      <c r="J38" s="99">
        <f t="shared" si="12"/>
        <v>5</v>
      </c>
      <c r="K38" s="98">
        <f t="shared" si="3"/>
        <v>0</v>
      </c>
      <c r="L38" s="97">
        <f t="shared" si="4"/>
        <v>2.8</v>
      </c>
    </row>
    <row r="39" spans="2:12" ht="14.45" customHeight="1">
      <c r="B39" s="96" t="s">
        <v>88</v>
      </c>
      <c r="C39" s="95"/>
      <c r="D39" s="94">
        <f>SUM('【方向別】自動車交通量(10)'!D39,'【方向別】自動車交通量(11)'!D39,'【方向別】自動車交通量(12)'!D39)</f>
        <v>4</v>
      </c>
      <c r="E39" s="93">
        <f>SUM('【方向別】自動車交通量(10)'!E39,'【方向別】自動車交通量(11)'!E39,'【方向別】自動車交通量(12)'!E39)</f>
        <v>0</v>
      </c>
      <c r="F39" s="93">
        <f>SUM('【方向別】自動車交通量(10)'!F39,'【方向別】自動車交通量(11)'!F39,'【方向別】自動車交通量(12)'!F39)</f>
        <v>0</v>
      </c>
      <c r="G39" s="93">
        <f>SUM('【方向別】自動車交通量(10)'!G39,'【方向別】自動車交通量(11)'!G39,'【方向別】自動車交通量(12)'!G39)</f>
        <v>0</v>
      </c>
      <c r="H39" s="93">
        <f t="shared" si="10"/>
        <v>4</v>
      </c>
      <c r="I39" s="93">
        <f t="shared" si="11"/>
        <v>0</v>
      </c>
      <c r="J39" s="93">
        <f t="shared" si="12"/>
        <v>4</v>
      </c>
      <c r="K39" s="92">
        <f t="shared" si="3"/>
        <v>0</v>
      </c>
      <c r="L39" s="91">
        <f t="shared" si="4"/>
        <v>2.2000000000000002</v>
      </c>
    </row>
    <row r="40" spans="2:12" ht="14.45" customHeight="1">
      <c r="B40" s="96" t="s">
        <v>87</v>
      </c>
      <c r="C40" s="95"/>
      <c r="D40" s="94">
        <f>SUM('【方向別】自動車交通量(10)'!D40,'【方向別】自動車交通量(11)'!D40,'【方向別】自動車交通量(12)'!D40)</f>
        <v>0</v>
      </c>
      <c r="E40" s="93">
        <f>SUM('【方向別】自動車交通量(10)'!E40,'【方向別】自動車交通量(11)'!E40,'【方向別】自動車交通量(12)'!E40)</f>
        <v>1</v>
      </c>
      <c r="F40" s="93">
        <f>SUM('【方向別】自動車交通量(10)'!F40,'【方向別】自動車交通量(11)'!F40,'【方向別】自動車交通量(12)'!F40)</f>
        <v>0</v>
      </c>
      <c r="G40" s="93">
        <f>SUM('【方向別】自動車交通量(10)'!G40,'【方向別】自動車交通量(11)'!G40,'【方向別】自動車交通量(12)'!G40)</f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0.6</v>
      </c>
    </row>
    <row r="41" spans="2:12" ht="14.45" customHeight="1">
      <c r="B41" s="96" t="s">
        <v>86</v>
      </c>
      <c r="C41" s="95"/>
      <c r="D41" s="94">
        <f>SUM('【方向別】自動車交通量(10)'!D41,'【方向別】自動車交通量(11)'!D41,'【方向別】自動車交通量(12)'!D41)</f>
        <v>0</v>
      </c>
      <c r="E41" s="93">
        <f>SUM('【方向別】自動車交通量(10)'!E41,'【方向別】自動車交通量(11)'!E41,'【方向別】自動車交通量(12)'!E41)</f>
        <v>0</v>
      </c>
      <c r="F41" s="93">
        <f>SUM('【方向別】自動車交通量(10)'!F41,'【方向別】自動車交通量(11)'!F41,'【方向別】自動車交通量(12)'!F41)</f>
        <v>0</v>
      </c>
      <c r="G41" s="93">
        <f>SUM('【方向別】自動車交通量(10)'!G41,'【方向別】自動車交通量(11)'!G41,'【方向別】自動車交通量(12)'!G41)</f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f>SUM('【方向別】自動車交通量(10)'!D42,'【方向別】自動車交通量(11)'!D42,'【方向別】自動車交通量(12)'!D42)</f>
        <v>4</v>
      </c>
      <c r="E42" s="93">
        <f>SUM('【方向別】自動車交通量(10)'!E42,'【方向別】自動車交通量(11)'!E42,'【方向別】自動車交通量(12)'!E42)</f>
        <v>0</v>
      </c>
      <c r="F42" s="93">
        <f>SUM('【方向別】自動車交通量(10)'!F42,'【方向別】自動車交通量(11)'!F42,'【方向別】自動車交通量(12)'!F42)</f>
        <v>0</v>
      </c>
      <c r="G42" s="93">
        <f>SUM('【方向別】自動車交通量(10)'!G42,'【方向別】自動車交通量(11)'!G42,'【方向別】自動車交通量(12)'!G42)</f>
        <v>0</v>
      </c>
      <c r="H42" s="93">
        <f t="shared" si="10"/>
        <v>4</v>
      </c>
      <c r="I42" s="93">
        <f t="shared" si="11"/>
        <v>0</v>
      </c>
      <c r="J42" s="93">
        <f t="shared" si="12"/>
        <v>4</v>
      </c>
      <c r="K42" s="92">
        <f t="shared" si="3"/>
        <v>0</v>
      </c>
      <c r="L42" s="91">
        <f t="shared" si="4"/>
        <v>2.2000000000000002</v>
      </c>
    </row>
    <row r="43" spans="2:12" ht="14.45" customHeight="1">
      <c r="B43" s="90" t="s">
        <v>193</v>
      </c>
      <c r="C43" s="89"/>
      <c r="D43" s="88">
        <f>SUM('【方向別】自動車交通量(10)'!D43,'【方向別】自動車交通量(11)'!D43,'【方向別】自動車交通量(12)'!D43)</f>
        <v>3</v>
      </c>
      <c r="E43" s="87">
        <f>SUM('【方向別】自動車交通量(10)'!E43,'【方向別】自動車交通量(11)'!E43,'【方向別】自動車交通量(12)'!E43)</f>
        <v>0</v>
      </c>
      <c r="F43" s="87">
        <f>SUM('【方向別】自動車交通量(10)'!F43,'【方向別】自動車交通量(11)'!F43,'【方向別】自動車交通量(12)'!F43)</f>
        <v>0</v>
      </c>
      <c r="G43" s="87">
        <f>SUM('【方向別】自動車交通量(10)'!G43,'【方向別】自動車交通量(11)'!G43,'【方向別】自動車交通量(12)'!G43)</f>
        <v>0</v>
      </c>
      <c r="H43" s="87">
        <f t="shared" si="10"/>
        <v>3</v>
      </c>
      <c r="I43" s="87">
        <f t="shared" si="11"/>
        <v>0</v>
      </c>
      <c r="J43" s="87">
        <f t="shared" si="12"/>
        <v>3</v>
      </c>
      <c r="K43" s="86">
        <f t="shared" si="3"/>
        <v>0</v>
      </c>
      <c r="L43" s="85">
        <f t="shared" si="4"/>
        <v>1.7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15</v>
      </c>
      <c r="E44" s="81">
        <f t="shared" si="13"/>
        <v>2</v>
      </c>
      <c r="F44" s="81">
        <f t="shared" si="13"/>
        <v>0</v>
      </c>
      <c r="G44" s="81">
        <f t="shared" si="13"/>
        <v>0</v>
      </c>
      <c r="H44" s="81">
        <f t="shared" si="13"/>
        <v>17</v>
      </c>
      <c r="I44" s="81">
        <f t="shared" si="13"/>
        <v>0</v>
      </c>
      <c r="J44" s="81">
        <f t="shared" si="13"/>
        <v>17</v>
      </c>
      <c r="K44" s="80">
        <f t="shared" si="3"/>
        <v>0</v>
      </c>
      <c r="L44" s="79">
        <f t="shared" si="4"/>
        <v>9.5</v>
      </c>
    </row>
    <row r="45" spans="2:12" ht="14.45" customHeight="1" thickTop="1">
      <c r="B45" s="102" t="s">
        <v>82</v>
      </c>
      <c r="C45" s="101"/>
      <c r="D45" s="100">
        <f>SUM('【方向別】自動車交通量(10)'!D45,'【方向別】自動車交通量(11)'!D45,'【方向別】自動車交通量(12)'!D45)</f>
        <v>3</v>
      </c>
      <c r="E45" s="99">
        <f>SUM('【方向別】自動車交通量(10)'!E45,'【方向別】自動車交通量(11)'!E45,'【方向別】自動車交通量(12)'!E45)</f>
        <v>0</v>
      </c>
      <c r="F45" s="99">
        <f>SUM('【方向別】自動車交通量(10)'!F45,'【方向別】自動車交通量(11)'!F45,'【方向別】自動車交通量(12)'!F45)</f>
        <v>0</v>
      </c>
      <c r="G45" s="99">
        <f>SUM('【方向別】自動車交通量(10)'!G45,'【方向別】自動車交通量(11)'!G45,'【方向別】自動車交通量(12)'!G45)</f>
        <v>0</v>
      </c>
      <c r="H45" s="99">
        <f t="shared" ref="H45:H50" si="14">SUM(D45:E45)</f>
        <v>3</v>
      </c>
      <c r="I45" s="99">
        <f t="shared" ref="I45:I50" si="15">SUM(F45:G45)</f>
        <v>0</v>
      </c>
      <c r="J45" s="99">
        <f t="shared" ref="J45:J50" si="16">SUM(H45:I45)</f>
        <v>3</v>
      </c>
      <c r="K45" s="98">
        <f t="shared" si="3"/>
        <v>0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f>SUM('【方向別】自動車交通量(10)'!D46,'【方向別】自動車交通量(11)'!D46,'【方向別】自動車交通量(12)'!D46)</f>
        <v>3</v>
      </c>
      <c r="E46" s="93">
        <f>SUM('【方向別】自動車交通量(10)'!E46,'【方向別】自動車交通量(11)'!E46,'【方向別】自動車交通量(12)'!E46)</f>
        <v>0</v>
      </c>
      <c r="F46" s="93">
        <f>SUM('【方向別】自動車交通量(10)'!F46,'【方向別】自動車交通量(11)'!F46,'【方向別】自動車交通量(12)'!F46)</f>
        <v>0</v>
      </c>
      <c r="G46" s="93">
        <f>SUM('【方向別】自動車交通量(10)'!G46,'【方向別】自動車交通量(11)'!G46,'【方向別】自動車交通量(12)'!G46)</f>
        <v>0</v>
      </c>
      <c r="H46" s="93">
        <f t="shared" si="14"/>
        <v>3</v>
      </c>
      <c r="I46" s="93">
        <f t="shared" si="15"/>
        <v>0</v>
      </c>
      <c r="J46" s="93">
        <f t="shared" si="16"/>
        <v>3</v>
      </c>
      <c r="K46" s="92">
        <f t="shared" si="3"/>
        <v>0</v>
      </c>
      <c r="L46" s="91">
        <f t="shared" si="4"/>
        <v>1.7</v>
      </c>
    </row>
    <row r="47" spans="2:12" ht="14.45" customHeight="1">
      <c r="B47" s="96" t="s">
        <v>80</v>
      </c>
      <c r="C47" s="95"/>
      <c r="D47" s="94">
        <f>SUM('【方向別】自動車交通量(10)'!D47,'【方向別】自動車交通量(11)'!D47,'【方向別】自動車交通量(12)'!D47)</f>
        <v>1</v>
      </c>
      <c r="E47" s="93">
        <f>SUM('【方向別】自動車交通量(10)'!E47,'【方向別】自動車交通量(11)'!E47,'【方向別】自動車交通量(12)'!E47)</f>
        <v>1</v>
      </c>
      <c r="F47" s="93">
        <f>SUM('【方向別】自動車交通量(10)'!F47,'【方向別】自動車交通量(11)'!F47,'【方向別】自動車交通量(12)'!F47)</f>
        <v>0</v>
      </c>
      <c r="G47" s="93">
        <f>SUM('【方向別】自動車交通量(10)'!G47,'【方向別】自動車交通量(11)'!G47,'【方向別】自動車交通量(12)'!G47)</f>
        <v>0</v>
      </c>
      <c r="H47" s="93">
        <f t="shared" si="14"/>
        <v>2</v>
      </c>
      <c r="I47" s="93">
        <f t="shared" si="15"/>
        <v>0</v>
      </c>
      <c r="J47" s="93">
        <f t="shared" si="16"/>
        <v>2</v>
      </c>
      <c r="K47" s="92">
        <f t="shared" si="3"/>
        <v>0</v>
      </c>
      <c r="L47" s="91">
        <f t="shared" si="4"/>
        <v>1.1000000000000001</v>
      </c>
    </row>
    <row r="48" spans="2:12" ht="14.45" customHeight="1">
      <c r="B48" s="96" t="s">
        <v>79</v>
      </c>
      <c r="C48" s="95"/>
      <c r="D48" s="94">
        <f>SUM('【方向別】自動車交通量(10)'!D48,'【方向別】自動車交通量(11)'!D48,'【方向別】自動車交通量(12)'!D48)</f>
        <v>0</v>
      </c>
      <c r="E48" s="93">
        <f>SUM('【方向別】自動車交通量(10)'!E48,'【方向別】自動車交通量(11)'!E48,'【方向別】自動車交通量(12)'!E48)</f>
        <v>0</v>
      </c>
      <c r="F48" s="93">
        <f>SUM('【方向別】自動車交通量(10)'!F48,'【方向別】自動車交通量(11)'!F48,'【方向別】自動車交通量(12)'!F48)</f>
        <v>0</v>
      </c>
      <c r="G48" s="93">
        <f>SUM('【方向別】自動車交通量(10)'!G48,'【方向別】自動車交通量(11)'!G48,'【方向別】自動車交通量(12)'!G48)</f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2" ht="14.45" customHeight="1">
      <c r="B49" s="96" t="s">
        <v>78</v>
      </c>
      <c r="C49" s="95"/>
      <c r="D49" s="94">
        <f>SUM('【方向別】自動車交通量(10)'!D49,'【方向別】自動車交通量(11)'!D49,'【方向別】自動車交通量(12)'!D49)</f>
        <v>3</v>
      </c>
      <c r="E49" s="93">
        <f>SUM('【方向別】自動車交通量(10)'!E49,'【方向別】自動車交通量(11)'!E49,'【方向別】自動車交通量(12)'!E49)</f>
        <v>0</v>
      </c>
      <c r="F49" s="93">
        <f>SUM('【方向別】自動車交通量(10)'!F49,'【方向別】自動車交通量(11)'!F49,'【方向別】自動車交通量(12)'!F49)</f>
        <v>0</v>
      </c>
      <c r="G49" s="93">
        <f>SUM('【方向別】自動車交通量(10)'!G49,'【方向別】自動車交通量(11)'!G49,'【方向別】自動車交通量(12)'!G49)</f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1.7</v>
      </c>
    </row>
    <row r="50" spans="2:12" ht="14.45" customHeight="1">
      <c r="B50" s="90" t="s">
        <v>192</v>
      </c>
      <c r="C50" s="89"/>
      <c r="D50" s="88">
        <f>SUM('【方向別】自動車交通量(10)'!D50,'【方向別】自動車交通量(11)'!D50,'【方向別】自動車交通量(12)'!D50)</f>
        <v>1</v>
      </c>
      <c r="E50" s="87">
        <f>SUM('【方向別】自動車交通量(10)'!E50,'【方向別】自動車交通量(11)'!E50,'【方向別】自動車交通量(12)'!E50)</f>
        <v>0</v>
      </c>
      <c r="F50" s="87">
        <f>SUM('【方向別】自動車交通量(10)'!F50,'【方向別】自動車交通量(11)'!F50,'【方向別】自動車交通量(12)'!F50)</f>
        <v>0</v>
      </c>
      <c r="G50" s="87">
        <f>SUM('【方向別】自動車交通量(10)'!G50,'【方向別】自動車交通量(11)'!G50,'【方向別】自動車交通量(12)'!G50)</f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0.6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11</v>
      </c>
      <c r="E51" s="81">
        <f t="shared" si="17"/>
        <v>1</v>
      </c>
      <c r="F51" s="81">
        <f t="shared" si="17"/>
        <v>0</v>
      </c>
      <c r="G51" s="81">
        <f t="shared" si="17"/>
        <v>0</v>
      </c>
      <c r="H51" s="81">
        <f t="shared" si="17"/>
        <v>12</v>
      </c>
      <c r="I51" s="81">
        <f t="shared" si="17"/>
        <v>0</v>
      </c>
      <c r="J51" s="81">
        <f t="shared" si="17"/>
        <v>12</v>
      </c>
      <c r="K51" s="80">
        <f t="shared" si="3"/>
        <v>0</v>
      </c>
      <c r="L51" s="79">
        <f t="shared" si="4"/>
        <v>6.7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143</v>
      </c>
      <c r="E52" s="75">
        <f t="shared" si="18"/>
        <v>35</v>
      </c>
      <c r="F52" s="75">
        <f t="shared" si="18"/>
        <v>1</v>
      </c>
      <c r="G52" s="75">
        <f t="shared" si="18"/>
        <v>0</v>
      </c>
      <c r="H52" s="75">
        <f t="shared" si="18"/>
        <v>178</v>
      </c>
      <c r="I52" s="75">
        <f t="shared" si="18"/>
        <v>1</v>
      </c>
      <c r="J52" s="75">
        <f t="shared" si="18"/>
        <v>179</v>
      </c>
      <c r="K52" s="74">
        <f t="shared" si="3"/>
        <v>0.6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0" sqref="N2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219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SUM('【方向別】自動車交通量(1)'!D16,'【方向別】自動車交通量(5)'!D16,'【方向別】自動車交通量(9)'!D16)</f>
        <v>0</v>
      </c>
      <c r="E16" s="99">
        <f>SUM('【方向別】自動車交通量(1)'!E16,'【方向別】自動車交通量(5)'!E16,'【方向別】自動車交通量(9)'!E16)</f>
        <v>0</v>
      </c>
      <c r="F16" s="99">
        <f>SUM('【方向別】自動車交通量(1)'!F16,'【方向別】自動車交通量(5)'!F16,'【方向別】自動車交通量(9)'!F16)</f>
        <v>0</v>
      </c>
      <c r="G16" s="99">
        <f>SUM('【方向別】自動車交通量(1)'!G16,'【方向別】自動車交通量(5)'!G16,'【方向別】自動車交通量(9)'!G16)</f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207</v>
      </c>
      <c r="C17" s="95"/>
      <c r="D17" s="94">
        <f>SUM('【方向別】自動車交通量(1)'!D17,'【方向別】自動車交通量(5)'!D17,'【方向別】自動車交通量(9)'!D17)</f>
        <v>0</v>
      </c>
      <c r="E17" s="93">
        <f>SUM('【方向別】自動車交通量(1)'!E17,'【方向別】自動車交通量(5)'!E17,'【方向別】自動車交通量(9)'!E17)</f>
        <v>0</v>
      </c>
      <c r="F17" s="93">
        <f>SUM('【方向別】自動車交通量(1)'!F17,'【方向別】自動車交通量(5)'!F17,'【方向別】自動車交通量(9)'!F17)</f>
        <v>0</v>
      </c>
      <c r="G17" s="93">
        <f>SUM('【方向別】自動車交通量(1)'!G17,'【方向別】自動車交通量(5)'!G17,'【方向別】自動車交通量(9)'!G17)</f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206</v>
      </c>
      <c r="C18" s="95"/>
      <c r="D18" s="94">
        <f>SUM('【方向別】自動車交通量(1)'!D18,'【方向別】自動車交通量(5)'!D18,'【方向別】自動車交通量(9)'!D18)</f>
        <v>1</v>
      </c>
      <c r="E18" s="93">
        <f>SUM('【方向別】自動車交通量(1)'!E18,'【方向別】自動車交通量(5)'!E18,'【方向別】自動車交通量(9)'!E18)</f>
        <v>0</v>
      </c>
      <c r="F18" s="93">
        <f>SUM('【方向別】自動車交通量(1)'!F18,'【方向別】自動車交通量(5)'!F18,'【方向別】自動車交通量(9)'!F18)</f>
        <v>0</v>
      </c>
      <c r="G18" s="93">
        <f>SUM('【方向別】自動車交通量(1)'!G18,'【方向別】自動車交通量(5)'!G18,'【方向別】自動車交通量(9)'!G18)</f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0.8</v>
      </c>
    </row>
    <row r="19" spans="2:12" ht="14.45" customHeight="1">
      <c r="B19" s="96" t="s">
        <v>205</v>
      </c>
      <c r="C19" s="95"/>
      <c r="D19" s="94">
        <f>SUM('【方向別】自動車交通量(1)'!D19,'【方向別】自動車交通量(5)'!D19,'【方向別】自動車交通量(9)'!D19)</f>
        <v>1</v>
      </c>
      <c r="E19" s="93">
        <f>SUM('【方向別】自動車交通量(1)'!E19,'【方向別】自動車交通量(5)'!E19,'【方向別】自動車交通量(9)'!E19)</f>
        <v>0</v>
      </c>
      <c r="F19" s="93">
        <f>SUM('【方向別】自動車交通量(1)'!F19,'【方向別】自動車交通量(5)'!F19,'【方向別】自動車交通量(9)'!F19)</f>
        <v>0</v>
      </c>
      <c r="G19" s="93">
        <f>SUM('【方向別】自動車交通量(1)'!G19,'【方向別】自動車交通量(5)'!G19,'【方向別】自動車交通量(9)'!G19)</f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0.8</v>
      </c>
    </row>
    <row r="20" spans="2:12" ht="14.45" customHeight="1">
      <c r="B20" s="96" t="s">
        <v>204</v>
      </c>
      <c r="C20" s="95"/>
      <c r="D20" s="94">
        <f>SUM('【方向別】自動車交通量(1)'!D20,'【方向別】自動車交通量(5)'!D20,'【方向別】自動車交通量(9)'!D20)</f>
        <v>3</v>
      </c>
      <c r="E20" s="93">
        <f>SUM('【方向別】自動車交通量(1)'!E20,'【方向別】自動車交通量(5)'!E20,'【方向別】自動車交通量(9)'!E20)</f>
        <v>0</v>
      </c>
      <c r="F20" s="93">
        <f>SUM('【方向別】自動車交通量(1)'!F20,'【方向別】自動車交通量(5)'!F20,'【方向別】自動車交通量(9)'!F20)</f>
        <v>0</v>
      </c>
      <c r="G20" s="93">
        <f>SUM('【方向別】自動車交通量(1)'!G20,'【方向別】自動車交通量(5)'!G20,'【方向別】自動車交通量(9)'!G20)</f>
        <v>0</v>
      </c>
      <c r="H20" s="93">
        <f t="shared" si="0"/>
        <v>3</v>
      </c>
      <c r="I20" s="93">
        <f t="shared" si="1"/>
        <v>0</v>
      </c>
      <c r="J20" s="93">
        <f t="shared" si="2"/>
        <v>3</v>
      </c>
      <c r="K20" s="92">
        <f t="shared" si="3"/>
        <v>0</v>
      </c>
      <c r="L20" s="91">
        <f t="shared" si="4"/>
        <v>2.4</v>
      </c>
    </row>
    <row r="21" spans="2:12" ht="14.45" customHeight="1">
      <c r="B21" s="90" t="s">
        <v>203</v>
      </c>
      <c r="C21" s="89"/>
      <c r="D21" s="88">
        <f>SUM('【方向別】自動車交通量(1)'!D21,'【方向別】自動車交通量(5)'!D21,'【方向別】自動車交通量(9)'!D21)</f>
        <v>1</v>
      </c>
      <c r="E21" s="87">
        <f>SUM('【方向別】自動車交通量(1)'!E21,'【方向別】自動車交通量(5)'!E21,'【方向別】自動車交通量(9)'!E21)</f>
        <v>0</v>
      </c>
      <c r="F21" s="87">
        <f>SUM('【方向別】自動車交通量(1)'!F21,'【方向別】自動車交通量(5)'!F21,'【方向別】自動車交通量(9)'!F21)</f>
        <v>0</v>
      </c>
      <c r="G21" s="87">
        <f>SUM('【方向別】自動車交通量(1)'!G21,'【方向別】自動車交通量(5)'!G21,'【方向別】自動車交通量(9)'!G21)</f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0.8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6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6</v>
      </c>
      <c r="I22" s="81">
        <f t="shared" si="5"/>
        <v>0</v>
      </c>
      <c r="J22" s="81">
        <f t="shared" si="5"/>
        <v>6</v>
      </c>
      <c r="K22" s="80">
        <f t="shared" si="3"/>
        <v>0</v>
      </c>
      <c r="L22" s="79">
        <f t="shared" si="4"/>
        <v>4.7</v>
      </c>
    </row>
    <row r="23" spans="2:12" ht="14.45" customHeight="1" thickTop="1">
      <c r="B23" s="102" t="s">
        <v>104</v>
      </c>
      <c r="C23" s="101"/>
      <c r="D23" s="100">
        <f>SUM('【方向別】自動車交通量(1)'!D23,'【方向別】自動車交通量(5)'!D23,'【方向別】自動車交通量(9)'!D23)</f>
        <v>4</v>
      </c>
      <c r="E23" s="99">
        <f>SUM('【方向別】自動車交通量(1)'!E23,'【方向別】自動車交通量(5)'!E23,'【方向別】自動車交通量(9)'!E23)</f>
        <v>1</v>
      </c>
      <c r="F23" s="99">
        <f>SUM('【方向別】自動車交通量(1)'!F23,'【方向別】自動車交通量(5)'!F23,'【方向別】自動車交通量(9)'!F23)</f>
        <v>0</v>
      </c>
      <c r="G23" s="99">
        <f>SUM('【方向別】自動車交通量(1)'!G23,'【方向別】自動車交通量(5)'!G23,'【方向別】自動車交通量(9)'!G23)</f>
        <v>0</v>
      </c>
      <c r="H23" s="99">
        <f t="shared" ref="H23:H28" si="6">SUM(D23:E23)</f>
        <v>5</v>
      </c>
      <c r="I23" s="99">
        <f t="shared" ref="I23:I28" si="7">SUM(F23:G23)</f>
        <v>0</v>
      </c>
      <c r="J23" s="99">
        <f t="shared" ref="J23:J28" si="8">SUM(H23:I23)</f>
        <v>5</v>
      </c>
      <c r="K23" s="98">
        <f t="shared" si="3"/>
        <v>0</v>
      </c>
      <c r="L23" s="97">
        <f t="shared" si="4"/>
        <v>3.9</v>
      </c>
    </row>
    <row r="24" spans="2:12" ht="14.45" customHeight="1">
      <c r="B24" s="96" t="s">
        <v>103</v>
      </c>
      <c r="C24" s="95"/>
      <c r="D24" s="94">
        <f>SUM('【方向別】自動車交通量(1)'!D24,'【方向別】自動車交通量(5)'!D24,'【方向別】自動車交通量(9)'!D24)</f>
        <v>3</v>
      </c>
      <c r="E24" s="93">
        <f>SUM('【方向別】自動車交通量(1)'!E24,'【方向別】自動車交通量(5)'!E24,'【方向別】自動車交通量(9)'!E24)</f>
        <v>0</v>
      </c>
      <c r="F24" s="93">
        <f>SUM('【方向別】自動車交通量(1)'!F24,'【方向別】自動車交通量(5)'!F24,'【方向別】自動車交通量(9)'!F24)</f>
        <v>0</v>
      </c>
      <c r="G24" s="93">
        <f>SUM('【方向別】自動車交通量(1)'!G24,'【方向別】自動車交通量(5)'!G24,'【方向別】自動車交通量(9)'!G24)</f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2.4</v>
      </c>
    </row>
    <row r="25" spans="2:12" ht="14.45" customHeight="1">
      <c r="B25" s="96" t="s">
        <v>102</v>
      </c>
      <c r="C25" s="95"/>
      <c r="D25" s="94">
        <f>SUM('【方向別】自動車交通量(1)'!D25,'【方向別】自動車交通量(5)'!D25,'【方向別】自動車交通量(9)'!D25)</f>
        <v>0</v>
      </c>
      <c r="E25" s="93">
        <f>SUM('【方向別】自動車交通量(1)'!E25,'【方向別】自動車交通量(5)'!E25,'【方向別】自動車交通量(9)'!E25)</f>
        <v>0</v>
      </c>
      <c r="F25" s="93">
        <f>SUM('【方向別】自動車交通量(1)'!F25,'【方向別】自動車交通量(5)'!F25,'【方向別】自動車交通量(9)'!F25)</f>
        <v>0</v>
      </c>
      <c r="G25" s="93">
        <f>SUM('【方向別】自動車交通量(1)'!G25,'【方向別】自動車交通量(5)'!G25,'【方向別】自動車交通量(9)'!G25)</f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101</v>
      </c>
      <c r="C26" s="95"/>
      <c r="D26" s="94">
        <f>SUM('【方向別】自動車交通量(1)'!D26,'【方向別】自動車交通量(5)'!D26,'【方向別】自動車交通量(9)'!D26)</f>
        <v>1</v>
      </c>
      <c r="E26" s="93">
        <f>SUM('【方向別】自動車交通量(1)'!E26,'【方向別】自動車交通量(5)'!E26,'【方向別】自動車交通量(9)'!E26)</f>
        <v>0</v>
      </c>
      <c r="F26" s="93">
        <f>SUM('【方向別】自動車交通量(1)'!F26,'【方向別】自動車交通量(5)'!F26,'【方向別】自動車交通量(9)'!F26)</f>
        <v>0</v>
      </c>
      <c r="G26" s="93">
        <f>SUM('【方向別】自動車交通量(1)'!G26,'【方向別】自動車交通量(5)'!G26,'【方向別】自動車交通量(9)'!G26)</f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0.8</v>
      </c>
    </row>
    <row r="27" spans="2:12" ht="14.45" customHeight="1">
      <c r="B27" s="96" t="s">
        <v>100</v>
      </c>
      <c r="C27" s="95"/>
      <c r="D27" s="94">
        <f>SUM('【方向別】自動車交通量(1)'!D27,'【方向別】自動車交通量(5)'!D27,'【方向別】自動車交通量(9)'!D27)</f>
        <v>0</v>
      </c>
      <c r="E27" s="93">
        <f>SUM('【方向別】自動車交通量(1)'!E27,'【方向別】自動車交通量(5)'!E27,'【方向別】自動車交通量(9)'!E27)</f>
        <v>1</v>
      </c>
      <c r="F27" s="93">
        <f>SUM('【方向別】自動車交通量(1)'!F27,'【方向別】自動車交通量(5)'!F27,'【方向別】自動車交通量(9)'!F27)</f>
        <v>0</v>
      </c>
      <c r="G27" s="93">
        <f>SUM('【方向別】自動車交通量(1)'!G27,'【方向別】自動車交通量(5)'!G27,'【方向別】自動車交通量(9)'!G27)</f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0.8</v>
      </c>
    </row>
    <row r="28" spans="2:12" ht="14.45" customHeight="1">
      <c r="B28" s="90" t="s">
        <v>202</v>
      </c>
      <c r="C28" s="89"/>
      <c r="D28" s="88">
        <f>SUM('【方向別】自動車交通量(1)'!D28,'【方向別】自動車交通量(5)'!D28,'【方向別】自動車交通量(9)'!D28)</f>
        <v>0</v>
      </c>
      <c r="E28" s="87">
        <f>SUM('【方向別】自動車交通量(1)'!E28,'【方向別】自動車交通量(5)'!E28,'【方向別】自動車交通量(9)'!E28)</f>
        <v>0</v>
      </c>
      <c r="F28" s="87">
        <f>SUM('【方向別】自動車交通量(1)'!F28,'【方向別】自動車交通量(5)'!F28,'【方向別】自動車交通量(9)'!F28)</f>
        <v>0</v>
      </c>
      <c r="G28" s="87">
        <f>SUM('【方向別】自動車交通量(1)'!G28,'【方向別】自動車交通量(5)'!G28,'【方向別】自動車交通量(9)'!G28)</f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8</v>
      </c>
      <c r="E29" s="81">
        <f t="shared" si="9"/>
        <v>2</v>
      </c>
      <c r="F29" s="81">
        <f t="shared" si="9"/>
        <v>0</v>
      </c>
      <c r="G29" s="81">
        <f t="shared" si="9"/>
        <v>0</v>
      </c>
      <c r="H29" s="81">
        <f t="shared" si="9"/>
        <v>10</v>
      </c>
      <c r="I29" s="81">
        <f t="shared" si="9"/>
        <v>0</v>
      </c>
      <c r="J29" s="81">
        <f t="shared" si="9"/>
        <v>10</v>
      </c>
      <c r="K29" s="80">
        <f t="shared" si="3"/>
        <v>0</v>
      </c>
      <c r="L29" s="79">
        <f t="shared" si="4"/>
        <v>7.9</v>
      </c>
    </row>
    <row r="30" spans="2:12" ht="14.45" customHeight="1" thickTop="1">
      <c r="B30" s="110" t="s">
        <v>201</v>
      </c>
      <c r="C30" s="109"/>
      <c r="D30" s="76">
        <f>SUM('【方向別】自動車交通量(1)'!D30,'【方向別】自動車交通量(5)'!D30,'【方向別】自動車交通量(9)'!D30)</f>
        <v>4</v>
      </c>
      <c r="E30" s="75">
        <f>SUM('【方向別】自動車交通量(1)'!E30,'【方向別】自動車交通量(5)'!E30,'【方向別】自動車交通量(9)'!E30)</f>
        <v>2</v>
      </c>
      <c r="F30" s="75">
        <f>SUM('【方向別】自動車交通量(1)'!F30,'【方向別】自動車交通量(5)'!F30,'【方向別】自動車交通量(9)'!F30)</f>
        <v>0</v>
      </c>
      <c r="G30" s="75">
        <f>SUM('【方向別】自動車交通量(1)'!G30,'【方向別】自動車交通量(5)'!G30,'【方向別】自動車交通量(9)'!G30)</f>
        <v>0</v>
      </c>
      <c r="H30" s="75">
        <f t="shared" ref="H30:H43" si="10">SUM(D30:E30)</f>
        <v>6</v>
      </c>
      <c r="I30" s="75">
        <f t="shared" ref="I30:I43" si="11">SUM(F30:G30)</f>
        <v>0</v>
      </c>
      <c r="J30" s="75">
        <f t="shared" ref="J30:J43" si="12">SUM(H30:I30)</f>
        <v>6</v>
      </c>
      <c r="K30" s="74">
        <f t="shared" si="3"/>
        <v>0</v>
      </c>
      <c r="L30" s="73">
        <f t="shared" si="4"/>
        <v>4.7</v>
      </c>
    </row>
    <row r="31" spans="2:12" ht="14.45" customHeight="1">
      <c r="B31" s="108" t="s">
        <v>200</v>
      </c>
      <c r="C31" s="107"/>
      <c r="D31" s="106">
        <f>SUM('【方向別】自動車交通量(1)'!D31,'【方向別】自動車交通量(5)'!D31,'【方向別】自動車交通量(9)'!D31)</f>
        <v>11</v>
      </c>
      <c r="E31" s="105">
        <f>SUM('【方向別】自動車交通量(1)'!E31,'【方向別】自動車交通量(5)'!E31,'【方向別】自動車交通量(9)'!E31)</f>
        <v>4</v>
      </c>
      <c r="F31" s="105">
        <f>SUM('【方向別】自動車交通量(1)'!F31,'【方向別】自動車交通量(5)'!F31,'【方向別】自動車交通量(9)'!F31)</f>
        <v>0</v>
      </c>
      <c r="G31" s="105">
        <f>SUM('【方向別】自動車交通量(1)'!G31,'【方向別】自動車交通量(5)'!G31,'【方向別】自動車交通量(9)'!G31)</f>
        <v>0</v>
      </c>
      <c r="H31" s="105">
        <f t="shared" si="10"/>
        <v>15</v>
      </c>
      <c r="I31" s="105">
        <f t="shared" si="11"/>
        <v>0</v>
      </c>
      <c r="J31" s="105">
        <f t="shared" si="12"/>
        <v>15</v>
      </c>
      <c r="K31" s="104">
        <f t="shared" si="3"/>
        <v>0</v>
      </c>
      <c r="L31" s="103">
        <f t="shared" si="4"/>
        <v>11.8</v>
      </c>
    </row>
    <row r="32" spans="2:12" ht="14.45" customHeight="1">
      <c r="B32" s="108" t="s">
        <v>199</v>
      </c>
      <c r="C32" s="107"/>
      <c r="D32" s="106">
        <f>SUM('【方向別】自動車交通量(1)'!D32,'【方向別】自動車交通量(5)'!D32,'【方向別】自動車交通量(9)'!D32)</f>
        <v>5</v>
      </c>
      <c r="E32" s="105">
        <f>SUM('【方向別】自動車交通量(1)'!E32,'【方向別】自動車交通量(5)'!E32,'【方向別】自動車交通量(9)'!E32)</f>
        <v>5</v>
      </c>
      <c r="F32" s="105">
        <f>SUM('【方向別】自動車交通量(1)'!F32,'【方向別】自動車交通量(5)'!F32,'【方向別】自動車交通量(9)'!F32)</f>
        <v>2</v>
      </c>
      <c r="G32" s="105">
        <f>SUM('【方向別】自動車交通量(1)'!G32,'【方向別】自動車交通量(5)'!G32,'【方向別】自動車交通量(9)'!G32)</f>
        <v>0</v>
      </c>
      <c r="H32" s="105">
        <f t="shared" si="10"/>
        <v>10</v>
      </c>
      <c r="I32" s="105">
        <f t="shared" si="11"/>
        <v>2</v>
      </c>
      <c r="J32" s="105">
        <f t="shared" si="12"/>
        <v>12</v>
      </c>
      <c r="K32" s="104">
        <f t="shared" si="3"/>
        <v>16.7</v>
      </c>
      <c r="L32" s="103">
        <f t="shared" si="4"/>
        <v>9.4</v>
      </c>
    </row>
    <row r="33" spans="2:12" ht="14.45" customHeight="1">
      <c r="B33" s="108" t="s">
        <v>198</v>
      </c>
      <c r="C33" s="107"/>
      <c r="D33" s="106">
        <f>SUM('【方向別】自動車交通量(1)'!D33,'【方向別】自動車交通量(5)'!D33,'【方向別】自動車交通量(9)'!D33)</f>
        <v>3</v>
      </c>
      <c r="E33" s="105">
        <f>SUM('【方向別】自動車交通量(1)'!E33,'【方向別】自動車交通量(5)'!E33,'【方向別】自動車交通量(9)'!E33)</f>
        <v>2</v>
      </c>
      <c r="F33" s="105">
        <f>SUM('【方向別】自動車交通量(1)'!F33,'【方向別】自動車交通量(5)'!F33,'【方向別】自動車交通量(9)'!F33)</f>
        <v>0</v>
      </c>
      <c r="G33" s="105">
        <f>SUM('【方向別】自動車交通量(1)'!G33,'【方向別】自動車交通量(5)'!G33,'【方向別】自動車交通量(9)'!G33)</f>
        <v>0</v>
      </c>
      <c r="H33" s="105">
        <f t="shared" si="10"/>
        <v>5</v>
      </c>
      <c r="I33" s="105">
        <f t="shared" si="11"/>
        <v>0</v>
      </c>
      <c r="J33" s="105">
        <f t="shared" si="12"/>
        <v>5</v>
      </c>
      <c r="K33" s="104">
        <f t="shared" si="3"/>
        <v>0</v>
      </c>
      <c r="L33" s="103">
        <f t="shared" si="4"/>
        <v>3.9</v>
      </c>
    </row>
    <row r="34" spans="2:12" ht="14.45" customHeight="1">
      <c r="B34" s="108" t="s">
        <v>197</v>
      </c>
      <c r="C34" s="107"/>
      <c r="D34" s="106">
        <f>SUM('【方向別】自動車交通量(1)'!D34,'【方向別】自動車交通量(5)'!D34,'【方向別】自動車交通量(9)'!D34)</f>
        <v>5</v>
      </c>
      <c r="E34" s="105">
        <f>SUM('【方向別】自動車交通量(1)'!E34,'【方向別】自動車交通量(5)'!E34,'【方向別】自動車交通量(9)'!E34)</f>
        <v>0</v>
      </c>
      <c r="F34" s="105">
        <f>SUM('【方向別】自動車交通量(1)'!F34,'【方向別】自動車交通量(5)'!F34,'【方向別】自動車交通量(9)'!F34)</f>
        <v>2</v>
      </c>
      <c r="G34" s="105">
        <f>SUM('【方向別】自動車交通量(1)'!G34,'【方向別】自動車交通量(5)'!G34,'【方向別】自動車交通量(9)'!G34)</f>
        <v>0</v>
      </c>
      <c r="H34" s="105">
        <f t="shared" si="10"/>
        <v>5</v>
      </c>
      <c r="I34" s="105">
        <f t="shared" si="11"/>
        <v>2</v>
      </c>
      <c r="J34" s="105">
        <f t="shared" si="12"/>
        <v>7</v>
      </c>
      <c r="K34" s="104">
        <f t="shared" si="3"/>
        <v>28.6</v>
      </c>
      <c r="L34" s="103">
        <f t="shared" si="4"/>
        <v>5.5</v>
      </c>
    </row>
    <row r="35" spans="2:12" ht="14.45" customHeight="1">
      <c r="B35" s="108" t="s">
        <v>196</v>
      </c>
      <c r="C35" s="107"/>
      <c r="D35" s="106">
        <f>SUM('【方向別】自動車交通量(1)'!D35,'【方向別】自動車交通量(5)'!D35,'【方向別】自動車交通量(9)'!D35)</f>
        <v>7</v>
      </c>
      <c r="E35" s="105">
        <f>SUM('【方向別】自動車交通量(1)'!E35,'【方向別】自動車交通量(5)'!E35,'【方向別】自動車交通量(9)'!E35)</f>
        <v>1</v>
      </c>
      <c r="F35" s="105">
        <f>SUM('【方向別】自動車交通量(1)'!F35,'【方向別】自動車交通量(5)'!F35,'【方向別】自動車交通量(9)'!F35)</f>
        <v>0</v>
      </c>
      <c r="G35" s="105">
        <f>SUM('【方向別】自動車交通量(1)'!G35,'【方向別】自動車交通量(5)'!G35,'【方向別】自動車交通量(9)'!G35)</f>
        <v>0</v>
      </c>
      <c r="H35" s="105">
        <f t="shared" si="10"/>
        <v>8</v>
      </c>
      <c r="I35" s="105">
        <f t="shared" si="11"/>
        <v>0</v>
      </c>
      <c r="J35" s="105">
        <f t="shared" si="12"/>
        <v>8</v>
      </c>
      <c r="K35" s="104">
        <f t="shared" si="3"/>
        <v>0</v>
      </c>
      <c r="L35" s="103">
        <f t="shared" si="4"/>
        <v>6.3</v>
      </c>
    </row>
    <row r="36" spans="2:12" ht="14.45" customHeight="1">
      <c r="B36" s="108" t="s">
        <v>195</v>
      </c>
      <c r="C36" s="107"/>
      <c r="D36" s="106">
        <f>SUM('【方向別】自動車交通量(1)'!D36,'【方向別】自動車交通量(5)'!D36,'【方向別】自動車交通量(9)'!D36)</f>
        <v>8</v>
      </c>
      <c r="E36" s="105">
        <f>SUM('【方向別】自動車交通量(1)'!E36,'【方向別】自動車交通量(5)'!E36,'【方向別】自動車交通量(9)'!E36)</f>
        <v>4</v>
      </c>
      <c r="F36" s="105">
        <f>SUM('【方向別】自動車交通量(1)'!F36,'【方向別】自動車交通量(5)'!F36,'【方向別】自動車交通量(9)'!F36)</f>
        <v>0</v>
      </c>
      <c r="G36" s="105">
        <f>SUM('【方向別】自動車交通量(1)'!G36,'【方向別】自動車交通量(5)'!G36,'【方向別】自動車交通量(9)'!G36)</f>
        <v>0</v>
      </c>
      <c r="H36" s="105">
        <f t="shared" si="10"/>
        <v>12</v>
      </c>
      <c r="I36" s="105">
        <f t="shared" si="11"/>
        <v>0</v>
      </c>
      <c r="J36" s="105">
        <f t="shared" si="12"/>
        <v>12</v>
      </c>
      <c r="K36" s="104">
        <f t="shared" si="3"/>
        <v>0</v>
      </c>
      <c r="L36" s="103">
        <f t="shared" si="4"/>
        <v>9.4</v>
      </c>
    </row>
    <row r="37" spans="2:12" ht="14.45" customHeight="1">
      <c r="B37" s="108" t="s">
        <v>194</v>
      </c>
      <c r="C37" s="107"/>
      <c r="D37" s="106">
        <f>SUM('【方向別】自動車交通量(1)'!D37,'【方向別】自動車交通量(5)'!D37,'【方向別】自動車交通量(9)'!D37)</f>
        <v>15</v>
      </c>
      <c r="E37" s="105">
        <f>SUM('【方向別】自動車交通量(1)'!E37,'【方向別】自動車交通量(5)'!E37,'【方向別】自動車交通量(9)'!E37)</f>
        <v>3</v>
      </c>
      <c r="F37" s="105">
        <f>SUM('【方向別】自動車交通量(1)'!F37,'【方向別】自動車交通量(5)'!F37,'【方向別】自動車交通量(9)'!F37)</f>
        <v>0</v>
      </c>
      <c r="G37" s="105">
        <f>SUM('【方向別】自動車交通量(1)'!G37,'【方向別】自動車交通量(5)'!G37,'【方向別】自動車交通量(9)'!G37)</f>
        <v>0</v>
      </c>
      <c r="H37" s="105">
        <f t="shared" si="10"/>
        <v>18</v>
      </c>
      <c r="I37" s="105">
        <f t="shared" si="11"/>
        <v>0</v>
      </c>
      <c r="J37" s="105">
        <f t="shared" si="12"/>
        <v>18</v>
      </c>
      <c r="K37" s="104">
        <f t="shared" si="3"/>
        <v>0</v>
      </c>
      <c r="L37" s="103">
        <f t="shared" si="4"/>
        <v>14.2</v>
      </c>
    </row>
    <row r="38" spans="2:12" ht="14.45" customHeight="1">
      <c r="B38" s="102" t="s">
        <v>89</v>
      </c>
      <c r="C38" s="101"/>
      <c r="D38" s="100">
        <f>SUM('【方向別】自動車交通量(1)'!D38,'【方向別】自動車交通量(5)'!D38,'【方向別】自動車交通量(9)'!D38)</f>
        <v>1</v>
      </c>
      <c r="E38" s="99">
        <f>SUM('【方向別】自動車交通量(1)'!E38,'【方向別】自動車交通量(5)'!E38,'【方向別】自動車交通量(9)'!E38)</f>
        <v>1</v>
      </c>
      <c r="F38" s="99">
        <f>SUM('【方向別】自動車交通量(1)'!F38,'【方向別】自動車交通量(5)'!F38,'【方向別】自動車交通量(9)'!F38)</f>
        <v>0</v>
      </c>
      <c r="G38" s="99">
        <f>SUM('【方向別】自動車交通量(1)'!G38,'【方向別】自動車交通量(5)'!G38,'【方向別】自動車交通量(9)'!G38)</f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1.6</v>
      </c>
    </row>
    <row r="39" spans="2:12" ht="14.45" customHeight="1">
      <c r="B39" s="96" t="s">
        <v>88</v>
      </c>
      <c r="C39" s="95"/>
      <c r="D39" s="94">
        <f>SUM('【方向別】自動車交通量(1)'!D39,'【方向別】自動車交通量(5)'!D39,'【方向別】自動車交通量(9)'!D39)</f>
        <v>2</v>
      </c>
      <c r="E39" s="93">
        <f>SUM('【方向別】自動車交通量(1)'!E39,'【方向別】自動車交通量(5)'!E39,'【方向別】自動車交通量(9)'!E39)</f>
        <v>0</v>
      </c>
      <c r="F39" s="93">
        <f>SUM('【方向別】自動車交通量(1)'!F39,'【方向別】自動車交通量(5)'!F39,'【方向別】自動車交通量(9)'!F39)</f>
        <v>0</v>
      </c>
      <c r="G39" s="93">
        <f>SUM('【方向別】自動車交通量(1)'!G39,'【方向別】自動車交通量(5)'!G39,'【方向別】自動車交通量(9)'!G39)</f>
        <v>0</v>
      </c>
      <c r="H39" s="93">
        <f t="shared" si="10"/>
        <v>2</v>
      </c>
      <c r="I39" s="93">
        <f t="shared" si="11"/>
        <v>0</v>
      </c>
      <c r="J39" s="93">
        <f t="shared" si="12"/>
        <v>2</v>
      </c>
      <c r="K39" s="92">
        <f t="shared" si="3"/>
        <v>0</v>
      </c>
      <c r="L39" s="91">
        <f t="shared" si="4"/>
        <v>1.6</v>
      </c>
    </row>
    <row r="40" spans="2:12" ht="14.45" customHeight="1">
      <c r="B40" s="96" t="s">
        <v>87</v>
      </c>
      <c r="C40" s="95"/>
      <c r="D40" s="94">
        <f>SUM('【方向別】自動車交通量(1)'!D40,'【方向別】自動車交通量(5)'!D40,'【方向別】自動車交通量(9)'!D40)</f>
        <v>1</v>
      </c>
      <c r="E40" s="93">
        <f>SUM('【方向別】自動車交通量(1)'!E40,'【方向別】自動車交通量(5)'!E40,'【方向別】自動車交通量(9)'!E40)</f>
        <v>0</v>
      </c>
      <c r="F40" s="93">
        <f>SUM('【方向別】自動車交通量(1)'!F40,'【方向別】自動車交通量(5)'!F40,'【方向別】自動車交通量(9)'!F40)</f>
        <v>0</v>
      </c>
      <c r="G40" s="93">
        <f>SUM('【方向別】自動車交通量(1)'!G40,'【方向別】自動車交通量(5)'!G40,'【方向別】自動車交通量(9)'!G40)</f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0.8</v>
      </c>
    </row>
    <row r="41" spans="2:12" ht="14.45" customHeight="1">
      <c r="B41" s="96" t="s">
        <v>86</v>
      </c>
      <c r="C41" s="95"/>
      <c r="D41" s="94">
        <f>SUM('【方向別】自動車交通量(1)'!D41,'【方向別】自動車交通量(5)'!D41,'【方向別】自動車交通量(9)'!D41)</f>
        <v>0</v>
      </c>
      <c r="E41" s="93">
        <f>SUM('【方向別】自動車交通量(1)'!E41,'【方向別】自動車交通量(5)'!E41,'【方向別】自動車交通量(9)'!E41)</f>
        <v>0</v>
      </c>
      <c r="F41" s="93">
        <f>SUM('【方向別】自動車交通量(1)'!F41,'【方向別】自動車交通量(5)'!F41,'【方向別】自動車交通量(9)'!F41)</f>
        <v>0</v>
      </c>
      <c r="G41" s="93">
        <f>SUM('【方向別】自動車交通量(1)'!G41,'【方向別】自動車交通量(5)'!G41,'【方向別】自動車交通量(9)'!G41)</f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f>SUM('【方向別】自動車交通量(1)'!D42,'【方向別】自動車交通量(5)'!D42,'【方向別】自動車交通量(9)'!D42)</f>
        <v>1</v>
      </c>
      <c r="E42" s="93">
        <f>SUM('【方向別】自動車交通量(1)'!E42,'【方向別】自動車交通量(5)'!E42,'【方向別】自動車交通量(9)'!E42)</f>
        <v>0</v>
      </c>
      <c r="F42" s="93">
        <f>SUM('【方向別】自動車交通量(1)'!F42,'【方向別】自動車交通量(5)'!F42,'【方向別】自動車交通量(9)'!F42)</f>
        <v>0</v>
      </c>
      <c r="G42" s="93">
        <f>SUM('【方向別】自動車交通量(1)'!G42,'【方向別】自動車交通量(5)'!G42,'【方向別】自動車交通量(9)'!G42)</f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0.8</v>
      </c>
    </row>
    <row r="43" spans="2:12" ht="14.45" customHeight="1">
      <c r="B43" s="90" t="s">
        <v>193</v>
      </c>
      <c r="C43" s="89"/>
      <c r="D43" s="88">
        <f>SUM('【方向別】自動車交通量(1)'!D43,'【方向別】自動車交通量(5)'!D43,'【方向別】自動車交通量(9)'!D43)</f>
        <v>4</v>
      </c>
      <c r="E43" s="87">
        <f>SUM('【方向別】自動車交通量(1)'!E43,'【方向別】自動車交通量(5)'!E43,'【方向別】自動車交通量(9)'!E43)</f>
        <v>0</v>
      </c>
      <c r="F43" s="87">
        <f>SUM('【方向別】自動車交通量(1)'!F43,'【方向別】自動車交通量(5)'!F43,'【方向別】自動車交通量(9)'!F43)</f>
        <v>0</v>
      </c>
      <c r="G43" s="87">
        <f>SUM('【方向別】自動車交通量(1)'!G43,'【方向別】自動車交通量(5)'!G43,'【方向別】自動車交通量(9)'!G43)</f>
        <v>0</v>
      </c>
      <c r="H43" s="87">
        <f t="shared" si="10"/>
        <v>4</v>
      </c>
      <c r="I43" s="87">
        <f t="shared" si="11"/>
        <v>0</v>
      </c>
      <c r="J43" s="87">
        <f t="shared" si="12"/>
        <v>4</v>
      </c>
      <c r="K43" s="86">
        <f t="shared" si="3"/>
        <v>0</v>
      </c>
      <c r="L43" s="85">
        <f t="shared" si="4"/>
        <v>3.1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9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10</v>
      </c>
      <c r="I44" s="81">
        <f t="shared" si="13"/>
        <v>0</v>
      </c>
      <c r="J44" s="81">
        <f t="shared" si="13"/>
        <v>10</v>
      </c>
      <c r="K44" s="80">
        <f t="shared" si="3"/>
        <v>0</v>
      </c>
      <c r="L44" s="79">
        <f t="shared" si="4"/>
        <v>7.9</v>
      </c>
    </row>
    <row r="45" spans="2:12" ht="14.45" customHeight="1" thickTop="1">
      <c r="B45" s="102" t="s">
        <v>82</v>
      </c>
      <c r="C45" s="101"/>
      <c r="D45" s="100">
        <f>SUM('【方向別】自動車交通量(1)'!D45,'【方向別】自動車交通量(5)'!D45,'【方向別】自動車交通量(9)'!D45)</f>
        <v>6</v>
      </c>
      <c r="E45" s="99">
        <f>SUM('【方向別】自動車交通量(1)'!E45,'【方向別】自動車交通量(5)'!E45,'【方向別】自動車交通量(9)'!E45)</f>
        <v>0</v>
      </c>
      <c r="F45" s="99">
        <f>SUM('【方向別】自動車交通量(1)'!F45,'【方向別】自動車交通量(5)'!F45,'【方向別】自動車交通量(9)'!F45)</f>
        <v>0</v>
      </c>
      <c r="G45" s="99">
        <f>SUM('【方向別】自動車交通量(1)'!G45,'【方向別】自動車交通量(5)'!G45,'【方向別】自動車交通量(9)'!G45)</f>
        <v>0</v>
      </c>
      <c r="H45" s="99">
        <f t="shared" ref="H45:H50" si="14">SUM(D45:E45)</f>
        <v>6</v>
      </c>
      <c r="I45" s="99">
        <f t="shared" ref="I45:I50" si="15">SUM(F45:G45)</f>
        <v>0</v>
      </c>
      <c r="J45" s="99">
        <f t="shared" ref="J45:J50" si="16">SUM(H45:I45)</f>
        <v>6</v>
      </c>
      <c r="K45" s="98">
        <f t="shared" si="3"/>
        <v>0</v>
      </c>
      <c r="L45" s="97">
        <f t="shared" si="4"/>
        <v>4.7</v>
      </c>
    </row>
    <row r="46" spans="2:12" ht="14.45" customHeight="1">
      <c r="B46" s="96" t="s">
        <v>81</v>
      </c>
      <c r="C46" s="95"/>
      <c r="D46" s="94">
        <f>SUM('【方向別】自動車交通量(1)'!D46,'【方向別】自動車交通量(5)'!D46,'【方向別】自動車交通量(9)'!D46)</f>
        <v>5</v>
      </c>
      <c r="E46" s="93">
        <f>SUM('【方向別】自動車交通量(1)'!E46,'【方向別】自動車交通量(5)'!E46,'【方向別】自動車交通量(9)'!E46)</f>
        <v>0</v>
      </c>
      <c r="F46" s="93">
        <f>SUM('【方向別】自動車交通量(1)'!F46,'【方向別】自動車交通量(5)'!F46,'【方向別】自動車交通量(9)'!F46)</f>
        <v>0</v>
      </c>
      <c r="G46" s="93">
        <f>SUM('【方向別】自動車交通量(1)'!G46,'【方向別】自動車交通量(5)'!G46,'【方向別】自動車交通量(9)'!G46)</f>
        <v>0</v>
      </c>
      <c r="H46" s="93">
        <f t="shared" si="14"/>
        <v>5</v>
      </c>
      <c r="I46" s="93">
        <f t="shared" si="15"/>
        <v>0</v>
      </c>
      <c r="J46" s="93">
        <f t="shared" si="16"/>
        <v>5</v>
      </c>
      <c r="K46" s="92">
        <f t="shared" si="3"/>
        <v>0</v>
      </c>
      <c r="L46" s="91">
        <f t="shared" si="4"/>
        <v>3.9</v>
      </c>
    </row>
    <row r="47" spans="2:12" ht="14.45" customHeight="1">
      <c r="B47" s="96" t="s">
        <v>80</v>
      </c>
      <c r="C47" s="95"/>
      <c r="D47" s="94">
        <f>SUM('【方向別】自動車交通量(1)'!D47,'【方向別】自動車交通量(5)'!D47,'【方向別】自動車交通量(9)'!D47)</f>
        <v>1</v>
      </c>
      <c r="E47" s="93">
        <f>SUM('【方向別】自動車交通量(1)'!E47,'【方向別】自動車交通量(5)'!E47,'【方向別】自動車交通量(9)'!E47)</f>
        <v>0</v>
      </c>
      <c r="F47" s="93">
        <f>SUM('【方向別】自動車交通量(1)'!F47,'【方向別】自動車交通量(5)'!F47,'【方向別】自動車交通量(9)'!F47)</f>
        <v>0</v>
      </c>
      <c r="G47" s="93">
        <f>SUM('【方向別】自動車交通量(1)'!G47,'【方向別】自動車交通量(5)'!G47,'【方向別】自動車交通量(9)'!G47)</f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0.8</v>
      </c>
    </row>
    <row r="48" spans="2:12" ht="14.45" customHeight="1">
      <c r="B48" s="96" t="s">
        <v>79</v>
      </c>
      <c r="C48" s="95"/>
      <c r="D48" s="94">
        <f>SUM('【方向別】自動車交通量(1)'!D48,'【方向別】自動車交通量(5)'!D48,'【方向別】自動車交通量(9)'!D48)</f>
        <v>0</v>
      </c>
      <c r="E48" s="93">
        <f>SUM('【方向別】自動車交通量(1)'!E48,'【方向別】自動車交通量(5)'!E48,'【方向別】自動車交通量(9)'!E48)</f>
        <v>1</v>
      </c>
      <c r="F48" s="93">
        <f>SUM('【方向別】自動車交通量(1)'!F48,'【方向別】自動車交通量(5)'!F48,'【方向別】自動車交通量(9)'!F48)</f>
        <v>0</v>
      </c>
      <c r="G48" s="93">
        <f>SUM('【方向別】自動車交通量(1)'!G48,'【方向別】自動車交通量(5)'!G48,'【方向別】自動車交通量(9)'!G48)</f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0.8</v>
      </c>
    </row>
    <row r="49" spans="2:12" ht="14.45" customHeight="1">
      <c r="B49" s="96" t="s">
        <v>78</v>
      </c>
      <c r="C49" s="95"/>
      <c r="D49" s="94">
        <f>SUM('【方向別】自動車交通量(1)'!D49,'【方向別】自動車交通量(5)'!D49,'【方向別】自動車交通量(9)'!D49)</f>
        <v>0</v>
      </c>
      <c r="E49" s="93">
        <f>SUM('【方向別】自動車交通量(1)'!E49,'【方向別】自動車交通量(5)'!E49,'【方向別】自動車交通量(9)'!E49)</f>
        <v>1</v>
      </c>
      <c r="F49" s="93">
        <f>SUM('【方向別】自動車交通量(1)'!F49,'【方向別】自動車交通量(5)'!F49,'【方向別】自動車交通量(9)'!F49)</f>
        <v>0</v>
      </c>
      <c r="G49" s="93">
        <f>SUM('【方向別】自動車交通量(1)'!G49,'【方向別】自動車交通量(5)'!G49,'【方向別】自動車交通量(9)'!G49)</f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0.8</v>
      </c>
    </row>
    <row r="50" spans="2:12" ht="14.45" customHeight="1">
      <c r="B50" s="90" t="s">
        <v>192</v>
      </c>
      <c r="C50" s="89"/>
      <c r="D50" s="88">
        <f>SUM('【方向別】自動車交通量(1)'!D50,'【方向別】自動車交通量(5)'!D50,'【方向別】自動車交通量(9)'!D50)</f>
        <v>3</v>
      </c>
      <c r="E50" s="87">
        <f>SUM('【方向別】自動車交通量(1)'!E50,'【方向別】自動車交通量(5)'!E50,'【方向別】自動車交通量(9)'!E50)</f>
        <v>1</v>
      </c>
      <c r="F50" s="87">
        <f>SUM('【方向別】自動車交通量(1)'!F50,'【方向別】自動車交通量(5)'!F50,'【方向別】自動車交通量(9)'!F50)</f>
        <v>0</v>
      </c>
      <c r="G50" s="87">
        <f>SUM('【方向別】自動車交通量(1)'!G50,'【方向別】自動車交通量(5)'!G50,'【方向別】自動車交通量(9)'!G50)</f>
        <v>0</v>
      </c>
      <c r="H50" s="87">
        <f t="shared" si="14"/>
        <v>4</v>
      </c>
      <c r="I50" s="87">
        <f t="shared" si="15"/>
        <v>0</v>
      </c>
      <c r="J50" s="87">
        <f t="shared" si="16"/>
        <v>4</v>
      </c>
      <c r="K50" s="86">
        <f t="shared" si="3"/>
        <v>0</v>
      </c>
      <c r="L50" s="85">
        <f t="shared" si="4"/>
        <v>3.1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15</v>
      </c>
      <c r="E51" s="81">
        <f t="shared" si="17"/>
        <v>3</v>
      </c>
      <c r="F51" s="81">
        <f t="shared" si="17"/>
        <v>0</v>
      </c>
      <c r="G51" s="81">
        <f t="shared" si="17"/>
        <v>0</v>
      </c>
      <c r="H51" s="81">
        <f t="shared" si="17"/>
        <v>18</v>
      </c>
      <c r="I51" s="81">
        <f t="shared" si="17"/>
        <v>0</v>
      </c>
      <c r="J51" s="81">
        <f t="shared" si="17"/>
        <v>18</v>
      </c>
      <c r="K51" s="80">
        <f t="shared" si="3"/>
        <v>0</v>
      </c>
      <c r="L51" s="79">
        <f t="shared" si="4"/>
        <v>14.2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96</v>
      </c>
      <c r="E52" s="75">
        <f t="shared" si="18"/>
        <v>27</v>
      </c>
      <c r="F52" s="75">
        <f t="shared" si="18"/>
        <v>4</v>
      </c>
      <c r="G52" s="75">
        <f t="shared" si="18"/>
        <v>0</v>
      </c>
      <c r="H52" s="75">
        <f t="shared" si="18"/>
        <v>123</v>
      </c>
      <c r="I52" s="75">
        <f t="shared" si="18"/>
        <v>4</v>
      </c>
      <c r="J52" s="75">
        <f t="shared" si="18"/>
        <v>127</v>
      </c>
      <c r="K52" s="74">
        <f t="shared" si="3"/>
        <v>3.1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9" sqref="M19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7" t="s">
        <v>122</v>
      </c>
      <c r="H4" s="125"/>
      <c r="I4" s="68"/>
      <c r="J4" s="68"/>
      <c r="K4" s="68"/>
      <c r="L4" s="124"/>
    </row>
    <row r="5" spans="2:14" ht="14.45" customHeight="1">
      <c r="B5" s="123" t="s">
        <v>121</v>
      </c>
      <c r="C5" s="123"/>
      <c r="D5" s="123" t="s">
        <v>120</v>
      </c>
      <c r="G5" s="377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119</v>
      </c>
      <c r="G6" s="377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7"/>
      <c r="H7" s="125"/>
      <c r="I7" s="68"/>
      <c r="J7" s="68"/>
      <c r="K7" s="68"/>
      <c r="L7" s="124"/>
    </row>
    <row r="8" spans="2:14" ht="14.45" customHeight="1">
      <c r="B8" s="123" t="s">
        <v>118</v>
      </c>
      <c r="C8" s="123"/>
      <c r="D8" s="123" t="s">
        <v>26</v>
      </c>
      <c r="G8" s="377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117</v>
      </c>
      <c r="G9" s="377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7"/>
      <c r="H10" s="125"/>
      <c r="I10" s="68"/>
      <c r="J10" s="68"/>
      <c r="K10" s="68"/>
      <c r="L10" s="124"/>
    </row>
    <row r="11" spans="2:14" ht="14.45" customHeight="1">
      <c r="B11" s="123" t="s">
        <v>116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115</v>
      </c>
      <c r="N13" s="68"/>
    </row>
    <row r="14" spans="2:14" ht="28.9" customHeight="1">
      <c r="B14" s="117"/>
      <c r="C14" s="116" t="s">
        <v>114</v>
      </c>
      <c r="D14" s="378" t="s">
        <v>220</v>
      </c>
      <c r="E14" s="379"/>
      <c r="F14" s="379"/>
      <c r="G14" s="379"/>
      <c r="H14" s="379"/>
      <c r="I14" s="379"/>
      <c r="J14" s="379"/>
      <c r="K14" s="379"/>
      <c r="L14" s="380"/>
    </row>
    <row r="15" spans="2:14" ht="28.9" customHeight="1">
      <c r="B15" s="115" t="s">
        <v>113</v>
      </c>
      <c r="C15" s="114" t="s">
        <v>112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208</v>
      </c>
      <c r="C16" s="101"/>
      <c r="D16" s="100">
        <f>SUM('【断面別】自動車交通量(D断面流入)'!D16,'【断面別】自動車交通量(D断面流出)'!D16)</f>
        <v>8</v>
      </c>
      <c r="E16" s="99">
        <f>SUM('【断面別】自動車交通量(D断面流入)'!E16,'【断面別】自動車交通量(D断面流出)'!E16)</f>
        <v>1</v>
      </c>
      <c r="F16" s="99">
        <f>SUM('【断面別】自動車交通量(D断面流入)'!F16,'【断面別】自動車交通量(D断面流出)'!F16)</f>
        <v>0</v>
      </c>
      <c r="G16" s="99">
        <f>SUM('【断面別】自動車交通量(D断面流入)'!G16,'【断面別】自動車交通量(D断面流出)'!G16)</f>
        <v>0</v>
      </c>
      <c r="H16" s="99">
        <f t="shared" ref="H16:H21" si="0">SUM(D16:E16)</f>
        <v>9</v>
      </c>
      <c r="I16" s="99">
        <f t="shared" ref="I16:I21" si="1">SUM(F16:G16)</f>
        <v>0</v>
      </c>
      <c r="J16" s="99">
        <f t="shared" ref="J16:J21" si="2">SUM(H16:I16)</f>
        <v>9</v>
      </c>
      <c r="K16" s="98">
        <f t="shared" ref="K16:K52" si="3">IF(J16=0,0,ROUND(I16/J16*100,1))</f>
        <v>0</v>
      </c>
      <c r="L16" s="97">
        <f t="shared" ref="L16:L52" si="4">IF(J16=0,0,ROUND(J16/$J$52*100,1))</f>
        <v>2.9</v>
      </c>
    </row>
    <row r="17" spans="2:12" ht="14.45" customHeight="1">
      <c r="B17" s="96" t="s">
        <v>207</v>
      </c>
      <c r="C17" s="95"/>
      <c r="D17" s="94">
        <f>SUM('【断面別】自動車交通量(D断面流入)'!D17,'【断面別】自動車交通量(D断面流出)'!D17)</f>
        <v>0</v>
      </c>
      <c r="E17" s="93">
        <f>SUM('【断面別】自動車交通量(D断面流入)'!E17,'【断面別】自動車交通量(D断面流出)'!E17)</f>
        <v>0</v>
      </c>
      <c r="F17" s="93">
        <f>SUM('【断面別】自動車交通量(D断面流入)'!F17,'【断面別】自動車交通量(D断面流出)'!F17)</f>
        <v>0</v>
      </c>
      <c r="G17" s="93">
        <f>SUM('【断面別】自動車交通量(D断面流入)'!G17,'【断面別】自動車交通量(D断面流出)'!G17)</f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206</v>
      </c>
      <c r="C18" s="95"/>
      <c r="D18" s="94">
        <f>SUM('【断面別】自動車交通量(D断面流入)'!D18,'【断面別】自動車交通量(D断面流出)'!D18)</f>
        <v>4</v>
      </c>
      <c r="E18" s="93">
        <f>SUM('【断面別】自動車交通量(D断面流入)'!E18,'【断面別】自動車交通量(D断面流出)'!E18)</f>
        <v>0</v>
      </c>
      <c r="F18" s="93">
        <f>SUM('【断面別】自動車交通量(D断面流入)'!F18,'【断面別】自動車交通量(D断面流出)'!F18)</f>
        <v>0</v>
      </c>
      <c r="G18" s="93">
        <f>SUM('【断面別】自動車交通量(D断面流入)'!G18,'【断面別】自動車交通量(D断面流出)'!G18)</f>
        <v>0</v>
      </c>
      <c r="H18" s="93">
        <f t="shared" si="0"/>
        <v>4</v>
      </c>
      <c r="I18" s="93">
        <f t="shared" si="1"/>
        <v>0</v>
      </c>
      <c r="J18" s="93">
        <f t="shared" si="2"/>
        <v>4</v>
      </c>
      <c r="K18" s="92">
        <f t="shared" si="3"/>
        <v>0</v>
      </c>
      <c r="L18" s="91">
        <f t="shared" si="4"/>
        <v>1.3</v>
      </c>
    </row>
    <row r="19" spans="2:12" ht="14.45" customHeight="1">
      <c r="B19" s="96" t="s">
        <v>205</v>
      </c>
      <c r="C19" s="95"/>
      <c r="D19" s="94">
        <f>SUM('【断面別】自動車交通量(D断面流入)'!D19,'【断面別】自動車交通量(D断面流出)'!D19)</f>
        <v>5</v>
      </c>
      <c r="E19" s="93">
        <f>SUM('【断面別】自動車交通量(D断面流入)'!E19,'【断面別】自動車交通量(D断面流出)'!E19)</f>
        <v>2</v>
      </c>
      <c r="F19" s="93">
        <f>SUM('【断面別】自動車交通量(D断面流入)'!F19,'【断面別】自動車交通量(D断面流出)'!F19)</f>
        <v>0</v>
      </c>
      <c r="G19" s="93">
        <f>SUM('【断面別】自動車交通量(D断面流入)'!G19,'【断面別】自動車交通量(D断面流出)'!G19)</f>
        <v>0</v>
      </c>
      <c r="H19" s="93">
        <f t="shared" si="0"/>
        <v>7</v>
      </c>
      <c r="I19" s="93">
        <f t="shared" si="1"/>
        <v>0</v>
      </c>
      <c r="J19" s="93">
        <f t="shared" si="2"/>
        <v>7</v>
      </c>
      <c r="K19" s="92">
        <f t="shared" si="3"/>
        <v>0</v>
      </c>
      <c r="L19" s="91">
        <f t="shared" si="4"/>
        <v>2.2999999999999998</v>
      </c>
    </row>
    <row r="20" spans="2:12" ht="14.45" customHeight="1">
      <c r="B20" s="96" t="s">
        <v>204</v>
      </c>
      <c r="C20" s="95"/>
      <c r="D20" s="94">
        <f>SUM('【断面別】自動車交通量(D断面流入)'!D20,'【断面別】自動車交通量(D断面流出)'!D20)</f>
        <v>8</v>
      </c>
      <c r="E20" s="93">
        <f>SUM('【断面別】自動車交通量(D断面流入)'!E20,'【断面別】自動車交通量(D断面流出)'!E20)</f>
        <v>0</v>
      </c>
      <c r="F20" s="93">
        <f>SUM('【断面別】自動車交通量(D断面流入)'!F20,'【断面別】自動車交通量(D断面流出)'!F20)</f>
        <v>0</v>
      </c>
      <c r="G20" s="93">
        <f>SUM('【断面別】自動車交通量(D断面流入)'!G20,'【断面別】自動車交通量(D断面流出)'!G20)</f>
        <v>0</v>
      </c>
      <c r="H20" s="93">
        <f t="shared" si="0"/>
        <v>8</v>
      </c>
      <c r="I20" s="93">
        <f t="shared" si="1"/>
        <v>0</v>
      </c>
      <c r="J20" s="93">
        <f t="shared" si="2"/>
        <v>8</v>
      </c>
      <c r="K20" s="92">
        <f t="shared" si="3"/>
        <v>0</v>
      </c>
      <c r="L20" s="91">
        <f t="shared" si="4"/>
        <v>2.6</v>
      </c>
    </row>
    <row r="21" spans="2:12" ht="14.45" customHeight="1">
      <c r="B21" s="90" t="s">
        <v>203</v>
      </c>
      <c r="C21" s="89"/>
      <c r="D21" s="88">
        <f>SUM('【断面別】自動車交通量(D断面流入)'!D21,'【断面別】自動車交通量(D断面流出)'!D21)</f>
        <v>2</v>
      </c>
      <c r="E21" s="87">
        <f>SUM('【断面別】自動車交通量(D断面流入)'!E21,'【断面別】自動車交通量(D断面流出)'!E21)</f>
        <v>0</v>
      </c>
      <c r="F21" s="87">
        <f>SUM('【断面別】自動車交通量(D断面流入)'!F21,'【断面別】自動車交通量(D断面流出)'!F21)</f>
        <v>0</v>
      </c>
      <c r="G21" s="87">
        <f>SUM('【断面別】自動車交通量(D断面流入)'!G21,'【断面別】自動車交通量(D断面流出)'!G21)</f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0.7</v>
      </c>
    </row>
    <row r="22" spans="2:12" ht="14.45" customHeight="1" thickBot="1">
      <c r="B22" s="84" t="s">
        <v>105</v>
      </c>
      <c r="C22" s="83"/>
      <c r="D22" s="82">
        <f t="shared" ref="D22:J22" si="5">SUBTOTAL(9,D16:D21)</f>
        <v>27</v>
      </c>
      <c r="E22" s="81">
        <f t="shared" si="5"/>
        <v>3</v>
      </c>
      <c r="F22" s="81">
        <f t="shared" si="5"/>
        <v>0</v>
      </c>
      <c r="G22" s="81">
        <f t="shared" si="5"/>
        <v>0</v>
      </c>
      <c r="H22" s="81">
        <f t="shared" si="5"/>
        <v>30</v>
      </c>
      <c r="I22" s="81">
        <f t="shared" si="5"/>
        <v>0</v>
      </c>
      <c r="J22" s="81">
        <f t="shared" si="5"/>
        <v>30</v>
      </c>
      <c r="K22" s="80">
        <f t="shared" si="3"/>
        <v>0</v>
      </c>
      <c r="L22" s="79">
        <f t="shared" si="4"/>
        <v>9.8000000000000007</v>
      </c>
    </row>
    <row r="23" spans="2:12" ht="14.45" customHeight="1" thickTop="1">
      <c r="B23" s="102" t="s">
        <v>104</v>
      </c>
      <c r="C23" s="101"/>
      <c r="D23" s="100">
        <f>SUM('【断面別】自動車交通量(D断面流入)'!D23,'【断面別】自動車交通量(D断面流出)'!D23)</f>
        <v>5</v>
      </c>
      <c r="E23" s="99">
        <f>SUM('【断面別】自動車交通量(D断面流入)'!E23,'【断面別】自動車交通量(D断面流出)'!E23)</f>
        <v>1</v>
      </c>
      <c r="F23" s="99">
        <f>SUM('【断面別】自動車交通量(D断面流入)'!F23,'【断面別】自動車交通量(D断面流出)'!F23)</f>
        <v>0</v>
      </c>
      <c r="G23" s="99">
        <f>SUM('【断面別】自動車交通量(D断面流入)'!G23,'【断面別】自動車交通量(D断面流出)'!G23)</f>
        <v>0</v>
      </c>
      <c r="H23" s="99">
        <f t="shared" ref="H23:H28" si="6">SUM(D23:E23)</f>
        <v>6</v>
      </c>
      <c r="I23" s="99">
        <f t="shared" ref="I23:I28" si="7">SUM(F23:G23)</f>
        <v>0</v>
      </c>
      <c r="J23" s="99">
        <f t="shared" ref="J23:J28" si="8">SUM(H23:I23)</f>
        <v>6</v>
      </c>
      <c r="K23" s="98">
        <f t="shared" si="3"/>
        <v>0</v>
      </c>
      <c r="L23" s="97">
        <f t="shared" si="4"/>
        <v>2</v>
      </c>
    </row>
    <row r="24" spans="2:12" ht="14.45" customHeight="1">
      <c r="B24" s="96" t="s">
        <v>103</v>
      </c>
      <c r="C24" s="95"/>
      <c r="D24" s="94">
        <f>SUM('【断面別】自動車交通量(D断面流入)'!D24,'【断面別】自動車交通量(D断面流出)'!D24)</f>
        <v>8</v>
      </c>
      <c r="E24" s="93">
        <f>SUM('【断面別】自動車交通量(D断面流入)'!E24,'【断面別】自動車交通量(D断面流出)'!E24)</f>
        <v>0</v>
      </c>
      <c r="F24" s="93">
        <f>SUM('【断面別】自動車交通量(D断面流入)'!F24,'【断面別】自動車交通量(D断面流出)'!F24)</f>
        <v>0</v>
      </c>
      <c r="G24" s="93">
        <f>SUM('【断面別】自動車交通量(D断面流入)'!G24,'【断面別】自動車交通量(D断面流出)'!G24)</f>
        <v>0</v>
      </c>
      <c r="H24" s="93">
        <f t="shared" si="6"/>
        <v>8</v>
      </c>
      <c r="I24" s="93">
        <f t="shared" si="7"/>
        <v>0</v>
      </c>
      <c r="J24" s="93">
        <f t="shared" si="8"/>
        <v>8</v>
      </c>
      <c r="K24" s="92">
        <f t="shared" si="3"/>
        <v>0</v>
      </c>
      <c r="L24" s="91">
        <f t="shared" si="4"/>
        <v>2.6</v>
      </c>
    </row>
    <row r="25" spans="2:12" ht="14.45" customHeight="1">
      <c r="B25" s="96" t="s">
        <v>102</v>
      </c>
      <c r="C25" s="95"/>
      <c r="D25" s="94">
        <f>SUM('【断面別】自動車交通量(D断面流入)'!D25,'【断面別】自動車交通量(D断面流出)'!D25)</f>
        <v>3</v>
      </c>
      <c r="E25" s="93">
        <f>SUM('【断面別】自動車交通量(D断面流入)'!E25,'【断面別】自動車交通量(D断面流出)'!E25)</f>
        <v>1</v>
      </c>
      <c r="F25" s="93">
        <f>SUM('【断面別】自動車交通量(D断面流入)'!F25,'【断面別】自動車交通量(D断面流出)'!F25)</f>
        <v>0</v>
      </c>
      <c r="G25" s="93">
        <f>SUM('【断面別】自動車交通量(D断面流入)'!G25,'【断面別】自動車交通量(D断面流出)'!G25)</f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1.3</v>
      </c>
    </row>
    <row r="26" spans="2:12" ht="14.45" customHeight="1">
      <c r="B26" s="96" t="s">
        <v>101</v>
      </c>
      <c r="C26" s="95"/>
      <c r="D26" s="94">
        <f>SUM('【断面別】自動車交通量(D断面流入)'!D26,'【断面別】自動車交通量(D断面流出)'!D26)</f>
        <v>6</v>
      </c>
      <c r="E26" s="93">
        <f>SUM('【断面別】自動車交通量(D断面流入)'!E26,'【断面別】自動車交通量(D断面流出)'!E26)</f>
        <v>0</v>
      </c>
      <c r="F26" s="93">
        <f>SUM('【断面別】自動車交通量(D断面流入)'!F26,'【断面別】自動車交通量(D断面流出)'!F26)</f>
        <v>0</v>
      </c>
      <c r="G26" s="93">
        <f>SUM('【断面別】自動車交通量(D断面流入)'!G26,'【断面別】自動車交通量(D断面流出)'!G26)</f>
        <v>0</v>
      </c>
      <c r="H26" s="93">
        <f t="shared" si="6"/>
        <v>6</v>
      </c>
      <c r="I26" s="93">
        <f t="shared" si="7"/>
        <v>0</v>
      </c>
      <c r="J26" s="93">
        <f t="shared" si="8"/>
        <v>6</v>
      </c>
      <c r="K26" s="92">
        <f t="shared" si="3"/>
        <v>0</v>
      </c>
      <c r="L26" s="91">
        <f t="shared" si="4"/>
        <v>2</v>
      </c>
    </row>
    <row r="27" spans="2:12" ht="14.45" customHeight="1">
      <c r="B27" s="96" t="s">
        <v>100</v>
      </c>
      <c r="C27" s="95"/>
      <c r="D27" s="94">
        <f>SUM('【断面別】自動車交通量(D断面流入)'!D27,'【断面別】自動車交通量(D断面流出)'!D27)</f>
        <v>5</v>
      </c>
      <c r="E27" s="93">
        <f>SUM('【断面別】自動車交通量(D断面流入)'!E27,'【断面別】自動車交通量(D断面流出)'!E27)</f>
        <v>3</v>
      </c>
      <c r="F27" s="93">
        <f>SUM('【断面別】自動車交通量(D断面流入)'!F27,'【断面別】自動車交通量(D断面流出)'!F27)</f>
        <v>0</v>
      </c>
      <c r="G27" s="93">
        <f>SUM('【断面別】自動車交通量(D断面流入)'!G27,'【断面別】自動車交通量(D断面流出)'!G27)</f>
        <v>0</v>
      </c>
      <c r="H27" s="93">
        <f t="shared" si="6"/>
        <v>8</v>
      </c>
      <c r="I27" s="93">
        <f t="shared" si="7"/>
        <v>0</v>
      </c>
      <c r="J27" s="93">
        <f t="shared" si="8"/>
        <v>8</v>
      </c>
      <c r="K27" s="92">
        <f t="shared" si="3"/>
        <v>0</v>
      </c>
      <c r="L27" s="91">
        <f t="shared" si="4"/>
        <v>2.6</v>
      </c>
    </row>
    <row r="28" spans="2:12" ht="14.45" customHeight="1">
      <c r="B28" s="90" t="s">
        <v>202</v>
      </c>
      <c r="C28" s="89"/>
      <c r="D28" s="88">
        <f>SUM('【断面別】自動車交通量(D断面流入)'!D28,'【断面別】自動車交通量(D断面流出)'!D28)</f>
        <v>1</v>
      </c>
      <c r="E28" s="87">
        <f>SUM('【断面別】自動車交通量(D断面流入)'!E28,'【断面別】自動車交通量(D断面流出)'!E28)</f>
        <v>1</v>
      </c>
      <c r="F28" s="87">
        <f>SUM('【断面別】自動車交通量(D断面流入)'!F28,'【断面別】自動車交通量(D断面流出)'!F28)</f>
        <v>1</v>
      </c>
      <c r="G28" s="87">
        <f>SUM('【断面別】自動車交通量(D断面流入)'!G28,'【断面別】自動車交通量(D断面流出)'!G28)</f>
        <v>0</v>
      </c>
      <c r="H28" s="87">
        <f t="shared" si="6"/>
        <v>2</v>
      </c>
      <c r="I28" s="87">
        <f t="shared" si="7"/>
        <v>1</v>
      </c>
      <c r="J28" s="87">
        <f t="shared" si="8"/>
        <v>3</v>
      </c>
      <c r="K28" s="86">
        <f t="shared" si="3"/>
        <v>33.299999999999997</v>
      </c>
      <c r="L28" s="85">
        <f t="shared" si="4"/>
        <v>1</v>
      </c>
    </row>
    <row r="29" spans="2:12" ht="14.45" customHeight="1" thickBot="1">
      <c r="B29" s="84" t="s">
        <v>98</v>
      </c>
      <c r="C29" s="83"/>
      <c r="D29" s="82">
        <f t="shared" ref="D29:J29" si="9">SUBTOTAL(9,D23:D28)</f>
        <v>28</v>
      </c>
      <c r="E29" s="81">
        <f t="shared" si="9"/>
        <v>6</v>
      </c>
      <c r="F29" s="81">
        <f t="shared" si="9"/>
        <v>1</v>
      </c>
      <c r="G29" s="81">
        <f t="shared" si="9"/>
        <v>0</v>
      </c>
      <c r="H29" s="81">
        <f t="shared" si="9"/>
        <v>34</v>
      </c>
      <c r="I29" s="81">
        <f t="shared" si="9"/>
        <v>1</v>
      </c>
      <c r="J29" s="81">
        <f t="shared" si="9"/>
        <v>35</v>
      </c>
      <c r="K29" s="80">
        <f t="shared" si="3"/>
        <v>2.9</v>
      </c>
      <c r="L29" s="79">
        <f t="shared" si="4"/>
        <v>11.4</v>
      </c>
    </row>
    <row r="30" spans="2:12" ht="14.45" customHeight="1" thickTop="1">
      <c r="B30" s="110" t="s">
        <v>201</v>
      </c>
      <c r="C30" s="109"/>
      <c r="D30" s="76">
        <f>SUM('【断面別】自動車交通量(D断面流入)'!D30,'【断面別】自動車交通量(D断面流出)'!D30)</f>
        <v>14</v>
      </c>
      <c r="E30" s="75">
        <f>SUM('【断面別】自動車交通量(D断面流入)'!E30,'【断面別】自動車交通量(D断面流出)'!E30)</f>
        <v>4</v>
      </c>
      <c r="F30" s="75">
        <f>SUM('【断面別】自動車交通量(D断面流入)'!F30,'【断面別】自動車交通量(D断面流出)'!F30)</f>
        <v>0</v>
      </c>
      <c r="G30" s="75">
        <f>SUM('【断面別】自動車交通量(D断面流入)'!G30,'【断面別】自動車交通量(D断面流出)'!G30)</f>
        <v>0</v>
      </c>
      <c r="H30" s="75">
        <f t="shared" ref="H30:H43" si="10">SUM(D30:E30)</f>
        <v>18</v>
      </c>
      <c r="I30" s="75">
        <f t="shared" ref="I30:I43" si="11">SUM(F30:G30)</f>
        <v>0</v>
      </c>
      <c r="J30" s="75">
        <f t="shared" ref="J30:J43" si="12">SUM(H30:I30)</f>
        <v>18</v>
      </c>
      <c r="K30" s="74">
        <f t="shared" si="3"/>
        <v>0</v>
      </c>
      <c r="L30" s="73">
        <f t="shared" si="4"/>
        <v>5.9</v>
      </c>
    </row>
    <row r="31" spans="2:12" ht="14.45" customHeight="1">
      <c r="B31" s="108" t="s">
        <v>200</v>
      </c>
      <c r="C31" s="107"/>
      <c r="D31" s="106">
        <f>SUM('【断面別】自動車交通量(D断面流入)'!D31,'【断面別】自動車交通量(D断面流出)'!D31)</f>
        <v>18</v>
      </c>
      <c r="E31" s="105">
        <f>SUM('【断面別】自動車交通量(D断面流入)'!E31,'【断面別】自動車交通量(D断面流出)'!E31)</f>
        <v>8</v>
      </c>
      <c r="F31" s="105">
        <f>SUM('【断面別】自動車交通量(D断面流入)'!F31,'【断面別】自動車交通量(D断面流出)'!F31)</f>
        <v>0</v>
      </c>
      <c r="G31" s="105">
        <f>SUM('【断面別】自動車交通量(D断面流入)'!G31,'【断面別】自動車交通量(D断面流出)'!G31)</f>
        <v>0</v>
      </c>
      <c r="H31" s="105">
        <f t="shared" si="10"/>
        <v>26</v>
      </c>
      <c r="I31" s="105">
        <f t="shared" si="11"/>
        <v>0</v>
      </c>
      <c r="J31" s="105">
        <f t="shared" si="12"/>
        <v>26</v>
      </c>
      <c r="K31" s="104">
        <f t="shared" si="3"/>
        <v>0</v>
      </c>
      <c r="L31" s="103">
        <f t="shared" si="4"/>
        <v>8.5</v>
      </c>
    </row>
    <row r="32" spans="2:12" ht="14.45" customHeight="1">
      <c r="B32" s="108" t="s">
        <v>199</v>
      </c>
      <c r="C32" s="107"/>
      <c r="D32" s="106">
        <f>SUM('【断面別】自動車交通量(D断面流入)'!D32,'【断面別】自動車交通量(D断面流出)'!D32)</f>
        <v>20</v>
      </c>
      <c r="E32" s="105">
        <f>SUM('【断面別】自動車交通量(D断面流入)'!E32,'【断面別】自動車交通量(D断面流出)'!E32)</f>
        <v>10</v>
      </c>
      <c r="F32" s="105">
        <f>SUM('【断面別】自動車交通量(D断面流入)'!F32,'【断面別】自動車交通量(D断面流出)'!F32)</f>
        <v>2</v>
      </c>
      <c r="G32" s="105">
        <f>SUM('【断面別】自動車交通量(D断面流入)'!G32,'【断面別】自動車交通量(D断面流出)'!G32)</f>
        <v>0</v>
      </c>
      <c r="H32" s="105">
        <f t="shared" si="10"/>
        <v>30</v>
      </c>
      <c r="I32" s="105">
        <f t="shared" si="11"/>
        <v>2</v>
      </c>
      <c r="J32" s="105">
        <f t="shared" si="12"/>
        <v>32</v>
      </c>
      <c r="K32" s="104">
        <f t="shared" si="3"/>
        <v>6.3</v>
      </c>
      <c r="L32" s="103">
        <f t="shared" si="4"/>
        <v>10.5</v>
      </c>
    </row>
    <row r="33" spans="2:12" ht="14.45" customHeight="1">
      <c r="B33" s="108" t="s">
        <v>198</v>
      </c>
      <c r="C33" s="107"/>
      <c r="D33" s="106">
        <f>SUM('【断面別】自動車交通量(D断面流入)'!D33,'【断面別】自動車交通量(D断面流出)'!D33)</f>
        <v>11</v>
      </c>
      <c r="E33" s="105">
        <f>SUM('【断面別】自動車交通量(D断面流入)'!E33,'【断面別】自動車交通量(D断面流出)'!E33)</f>
        <v>5</v>
      </c>
      <c r="F33" s="105">
        <f>SUM('【断面別】自動車交通量(D断面流入)'!F33,'【断面別】自動車交通量(D断面流出)'!F33)</f>
        <v>0</v>
      </c>
      <c r="G33" s="105">
        <f>SUM('【断面別】自動車交通量(D断面流入)'!G33,'【断面別】自動車交通量(D断面流出)'!G33)</f>
        <v>0</v>
      </c>
      <c r="H33" s="105">
        <f t="shared" si="10"/>
        <v>16</v>
      </c>
      <c r="I33" s="105">
        <f t="shared" si="11"/>
        <v>0</v>
      </c>
      <c r="J33" s="105">
        <f t="shared" si="12"/>
        <v>16</v>
      </c>
      <c r="K33" s="104">
        <f t="shared" si="3"/>
        <v>0</v>
      </c>
      <c r="L33" s="103">
        <f t="shared" si="4"/>
        <v>5.2</v>
      </c>
    </row>
    <row r="34" spans="2:12" ht="14.45" customHeight="1">
      <c r="B34" s="108" t="s">
        <v>197</v>
      </c>
      <c r="C34" s="107"/>
      <c r="D34" s="106">
        <f>SUM('【断面別】自動車交通量(D断面流入)'!D34,'【断面別】自動車交通量(D断面流出)'!D34)</f>
        <v>12</v>
      </c>
      <c r="E34" s="105">
        <f>SUM('【断面別】自動車交通量(D断面流入)'!E34,'【断面別】自動車交通量(D断面流出)'!E34)</f>
        <v>1</v>
      </c>
      <c r="F34" s="105">
        <f>SUM('【断面別】自動車交通量(D断面流入)'!F34,'【断面別】自動車交通量(D断面流出)'!F34)</f>
        <v>2</v>
      </c>
      <c r="G34" s="105">
        <f>SUM('【断面別】自動車交通量(D断面流入)'!G34,'【断面別】自動車交通量(D断面流出)'!G34)</f>
        <v>0</v>
      </c>
      <c r="H34" s="105">
        <f t="shared" si="10"/>
        <v>13</v>
      </c>
      <c r="I34" s="105">
        <f t="shared" si="11"/>
        <v>2</v>
      </c>
      <c r="J34" s="105">
        <f t="shared" si="12"/>
        <v>15</v>
      </c>
      <c r="K34" s="104">
        <f t="shared" si="3"/>
        <v>13.3</v>
      </c>
      <c r="L34" s="103">
        <f t="shared" si="4"/>
        <v>4.9000000000000004</v>
      </c>
    </row>
    <row r="35" spans="2:12" ht="14.45" customHeight="1">
      <c r="B35" s="108" t="s">
        <v>196</v>
      </c>
      <c r="C35" s="107"/>
      <c r="D35" s="106">
        <f>SUM('【断面別】自動車交通量(D断面流入)'!D35,'【断面別】自動車交通量(D断面流出)'!D35)</f>
        <v>12</v>
      </c>
      <c r="E35" s="105">
        <f>SUM('【断面別】自動車交通量(D断面流入)'!E35,'【断面別】自動車交通量(D断面流出)'!E35)</f>
        <v>2</v>
      </c>
      <c r="F35" s="105">
        <f>SUM('【断面別】自動車交通量(D断面流入)'!F35,'【断面別】自動車交通量(D断面流出)'!F35)</f>
        <v>0</v>
      </c>
      <c r="G35" s="105">
        <f>SUM('【断面別】自動車交通量(D断面流入)'!G35,'【断面別】自動車交通量(D断面流出)'!G35)</f>
        <v>0</v>
      </c>
      <c r="H35" s="105">
        <f t="shared" si="10"/>
        <v>14</v>
      </c>
      <c r="I35" s="105">
        <f t="shared" si="11"/>
        <v>0</v>
      </c>
      <c r="J35" s="105">
        <f t="shared" si="12"/>
        <v>14</v>
      </c>
      <c r="K35" s="104">
        <f t="shared" si="3"/>
        <v>0</v>
      </c>
      <c r="L35" s="103">
        <f t="shared" si="4"/>
        <v>4.5999999999999996</v>
      </c>
    </row>
    <row r="36" spans="2:12" ht="14.45" customHeight="1">
      <c r="B36" s="108" t="s">
        <v>195</v>
      </c>
      <c r="C36" s="107"/>
      <c r="D36" s="106">
        <f>SUM('【断面別】自動車交通量(D断面流入)'!D36,'【断面別】自動車交通量(D断面流出)'!D36)</f>
        <v>19</v>
      </c>
      <c r="E36" s="105">
        <f>SUM('【断面別】自動車交通量(D断面流入)'!E36,'【断面別】自動車交通量(D断面流出)'!E36)</f>
        <v>9</v>
      </c>
      <c r="F36" s="105">
        <f>SUM('【断面別】自動車交通量(D断面流入)'!F36,'【断面別】自動車交通量(D断面流出)'!F36)</f>
        <v>0</v>
      </c>
      <c r="G36" s="105">
        <f>SUM('【断面別】自動車交通量(D断面流入)'!G36,'【断面別】自動車交通量(D断面流出)'!G36)</f>
        <v>0</v>
      </c>
      <c r="H36" s="105">
        <f t="shared" si="10"/>
        <v>28</v>
      </c>
      <c r="I36" s="105">
        <f t="shared" si="11"/>
        <v>0</v>
      </c>
      <c r="J36" s="105">
        <f t="shared" si="12"/>
        <v>28</v>
      </c>
      <c r="K36" s="104">
        <f t="shared" si="3"/>
        <v>0</v>
      </c>
      <c r="L36" s="103">
        <f t="shared" si="4"/>
        <v>9.1999999999999993</v>
      </c>
    </row>
    <row r="37" spans="2:12" ht="14.45" customHeight="1">
      <c r="B37" s="108" t="s">
        <v>194</v>
      </c>
      <c r="C37" s="107"/>
      <c r="D37" s="106">
        <f>SUM('【断面別】自動車交通量(D断面流入)'!D37,'【断面別】自動車交通量(D断面流出)'!D37)</f>
        <v>28</v>
      </c>
      <c r="E37" s="105">
        <f>SUM('【断面別】自動車交通量(D断面流入)'!E37,'【断面別】自動車交通量(D断面流出)'!E37)</f>
        <v>7</v>
      </c>
      <c r="F37" s="105">
        <f>SUM('【断面別】自動車交通量(D断面流入)'!F37,'【断面別】自動車交通量(D断面流出)'!F37)</f>
        <v>0</v>
      </c>
      <c r="G37" s="105">
        <f>SUM('【断面別】自動車交通量(D断面流入)'!G37,'【断面別】自動車交通量(D断面流出)'!G37)</f>
        <v>0</v>
      </c>
      <c r="H37" s="105">
        <f t="shared" si="10"/>
        <v>35</v>
      </c>
      <c r="I37" s="105">
        <f t="shared" si="11"/>
        <v>0</v>
      </c>
      <c r="J37" s="105">
        <f t="shared" si="12"/>
        <v>35</v>
      </c>
      <c r="K37" s="104">
        <f t="shared" si="3"/>
        <v>0</v>
      </c>
      <c r="L37" s="103">
        <f t="shared" si="4"/>
        <v>11.4</v>
      </c>
    </row>
    <row r="38" spans="2:12" ht="14.45" customHeight="1">
      <c r="B38" s="102" t="s">
        <v>89</v>
      </c>
      <c r="C38" s="101"/>
      <c r="D38" s="100">
        <f>SUM('【断面別】自動車交通量(D断面流入)'!D38,'【断面別】自動車交通量(D断面流出)'!D38)</f>
        <v>5</v>
      </c>
      <c r="E38" s="99">
        <f>SUM('【断面別】自動車交通量(D断面流入)'!E38,'【断面別】自動車交通量(D断面流出)'!E38)</f>
        <v>2</v>
      </c>
      <c r="F38" s="99">
        <f>SUM('【断面別】自動車交通量(D断面流入)'!F38,'【断面別】自動車交通量(D断面流出)'!F38)</f>
        <v>0</v>
      </c>
      <c r="G38" s="99">
        <f>SUM('【断面別】自動車交通量(D断面流入)'!G38,'【断面別】自動車交通量(D断面流出)'!G38)</f>
        <v>0</v>
      </c>
      <c r="H38" s="99">
        <f t="shared" si="10"/>
        <v>7</v>
      </c>
      <c r="I38" s="99">
        <f t="shared" si="11"/>
        <v>0</v>
      </c>
      <c r="J38" s="99">
        <f t="shared" si="12"/>
        <v>7</v>
      </c>
      <c r="K38" s="98">
        <f t="shared" si="3"/>
        <v>0</v>
      </c>
      <c r="L38" s="97">
        <f t="shared" si="4"/>
        <v>2.2999999999999998</v>
      </c>
    </row>
    <row r="39" spans="2:12" ht="14.45" customHeight="1">
      <c r="B39" s="96" t="s">
        <v>88</v>
      </c>
      <c r="C39" s="95"/>
      <c r="D39" s="94">
        <f>SUM('【断面別】自動車交通量(D断面流入)'!D39,'【断面別】自動車交通量(D断面流出)'!D39)</f>
        <v>6</v>
      </c>
      <c r="E39" s="93">
        <f>SUM('【断面別】自動車交通量(D断面流入)'!E39,'【断面別】自動車交通量(D断面流出)'!E39)</f>
        <v>0</v>
      </c>
      <c r="F39" s="93">
        <f>SUM('【断面別】自動車交通量(D断面流入)'!F39,'【断面別】自動車交通量(D断面流出)'!F39)</f>
        <v>0</v>
      </c>
      <c r="G39" s="93">
        <f>SUM('【断面別】自動車交通量(D断面流入)'!G39,'【断面別】自動車交通量(D断面流出)'!G39)</f>
        <v>0</v>
      </c>
      <c r="H39" s="93">
        <f t="shared" si="10"/>
        <v>6</v>
      </c>
      <c r="I39" s="93">
        <f t="shared" si="11"/>
        <v>0</v>
      </c>
      <c r="J39" s="93">
        <f t="shared" si="12"/>
        <v>6</v>
      </c>
      <c r="K39" s="92">
        <f t="shared" si="3"/>
        <v>0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f>SUM('【断面別】自動車交通量(D断面流入)'!D40,'【断面別】自動車交通量(D断面流出)'!D40)</f>
        <v>1</v>
      </c>
      <c r="E40" s="93">
        <f>SUM('【断面別】自動車交通量(D断面流入)'!E40,'【断面別】自動車交通量(D断面流出)'!E40)</f>
        <v>1</v>
      </c>
      <c r="F40" s="93">
        <f>SUM('【断面別】自動車交通量(D断面流入)'!F40,'【断面別】自動車交通量(D断面流出)'!F40)</f>
        <v>0</v>
      </c>
      <c r="G40" s="93">
        <f>SUM('【断面別】自動車交通量(D断面流入)'!G40,'【断面別】自動車交通量(D断面流出)'!G40)</f>
        <v>0</v>
      </c>
      <c r="H40" s="93">
        <f t="shared" si="10"/>
        <v>2</v>
      </c>
      <c r="I40" s="93">
        <f t="shared" si="11"/>
        <v>0</v>
      </c>
      <c r="J40" s="93">
        <f t="shared" si="12"/>
        <v>2</v>
      </c>
      <c r="K40" s="92">
        <f t="shared" si="3"/>
        <v>0</v>
      </c>
      <c r="L40" s="91">
        <f t="shared" si="4"/>
        <v>0.7</v>
      </c>
    </row>
    <row r="41" spans="2:12" ht="14.45" customHeight="1">
      <c r="B41" s="96" t="s">
        <v>86</v>
      </c>
      <c r="C41" s="95"/>
      <c r="D41" s="94">
        <f>SUM('【断面別】自動車交通量(D断面流入)'!D41,'【断面別】自動車交通量(D断面流出)'!D41)</f>
        <v>0</v>
      </c>
      <c r="E41" s="93">
        <f>SUM('【断面別】自動車交通量(D断面流入)'!E41,'【断面別】自動車交通量(D断面流出)'!E41)</f>
        <v>0</v>
      </c>
      <c r="F41" s="93">
        <f>SUM('【断面別】自動車交通量(D断面流入)'!F41,'【断面別】自動車交通量(D断面流出)'!F41)</f>
        <v>0</v>
      </c>
      <c r="G41" s="93">
        <f>SUM('【断面別】自動車交通量(D断面流入)'!G41,'【断面別】自動車交通量(D断面流出)'!G41)</f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f>SUM('【断面別】自動車交通量(D断面流入)'!D42,'【断面別】自動車交通量(D断面流出)'!D42)</f>
        <v>5</v>
      </c>
      <c r="E42" s="93">
        <f>SUM('【断面別】自動車交通量(D断面流入)'!E42,'【断面別】自動車交通量(D断面流出)'!E42)</f>
        <v>0</v>
      </c>
      <c r="F42" s="93">
        <f>SUM('【断面別】自動車交通量(D断面流入)'!F42,'【断面別】自動車交通量(D断面流出)'!F42)</f>
        <v>0</v>
      </c>
      <c r="G42" s="93">
        <f>SUM('【断面別】自動車交通量(D断面流入)'!G42,'【断面別】自動車交通量(D断面流出)'!G42)</f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1.6</v>
      </c>
    </row>
    <row r="43" spans="2:12" ht="14.45" customHeight="1">
      <c r="B43" s="90" t="s">
        <v>193</v>
      </c>
      <c r="C43" s="89"/>
      <c r="D43" s="88">
        <f>SUM('【断面別】自動車交通量(D断面流入)'!D43,'【断面別】自動車交通量(D断面流出)'!D43)</f>
        <v>7</v>
      </c>
      <c r="E43" s="87">
        <f>SUM('【断面別】自動車交通量(D断面流入)'!E43,'【断面別】自動車交通量(D断面流出)'!E43)</f>
        <v>0</v>
      </c>
      <c r="F43" s="87">
        <f>SUM('【断面別】自動車交通量(D断面流入)'!F43,'【断面別】自動車交通量(D断面流出)'!F43)</f>
        <v>0</v>
      </c>
      <c r="G43" s="87">
        <f>SUM('【断面別】自動車交通量(D断面流入)'!G43,'【断面別】自動車交通量(D断面流出)'!G43)</f>
        <v>0</v>
      </c>
      <c r="H43" s="87">
        <f t="shared" si="10"/>
        <v>7</v>
      </c>
      <c r="I43" s="87">
        <f t="shared" si="11"/>
        <v>0</v>
      </c>
      <c r="J43" s="87">
        <f t="shared" si="12"/>
        <v>7</v>
      </c>
      <c r="K43" s="86">
        <f t="shared" si="3"/>
        <v>0</v>
      </c>
      <c r="L43" s="85">
        <f t="shared" si="4"/>
        <v>2.2999999999999998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24</v>
      </c>
      <c r="E44" s="81">
        <f t="shared" si="13"/>
        <v>3</v>
      </c>
      <c r="F44" s="81">
        <f t="shared" si="13"/>
        <v>0</v>
      </c>
      <c r="G44" s="81">
        <f t="shared" si="13"/>
        <v>0</v>
      </c>
      <c r="H44" s="81">
        <f t="shared" si="13"/>
        <v>27</v>
      </c>
      <c r="I44" s="81">
        <f t="shared" si="13"/>
        <v>0</v>
      </c>
      <c r="J44" s="81">
        <f t="shared" si="13"/>
        <v>27</v>
      </c>
      <c r="K44" s="80">
        <f t="shared" si="3"/>
        <v>0</v>
      </c>
      <c r="L44" s="79">
        <f t="shared" si="4"/>
        <v>8.8000000000000007</v>
      </c>
    </row>
    <row r="45" spans="2:12" ht="14.45" customHeight="1" thickTop="1">
      <c r="B45" s="102" t="s">
        <v>82</v>
      </c>
      <c r="C45" s="101"/>
      <c r="D45" s="100">
        <f>SUM('【断面別】自動車交通量(D断面流入)'!D45,'【断面別】自動車交通量(D断面流出)'!D45)</f>
        <v>9</v>
      </c>
      <c r="E45" s="99">
        <f>SUM('【断面別】自動車交通量(D断面流入)'!E45,'【断面別】自動車交通量(D断面流出)'!E45)</f>
        <v>0</v>
      </c>
      <c r="F45" s="99">
        <f>SUM('【断面別】自動車交通量(D断面流入)'!F45,'【断面別】自動車交通量(D断面流出)'!F45)</f>
        <v>0</v>
      </c>
      <c r="G45" s="99">
        <f>SUM('【断面別】自動車交通量(D断面流入)'!G45,'【断面別】自動車交通量(D断面流出)'!G45)</f>
        <v>0</v>
      </c>
      <c r="H45" s="99">
        <f t="shared" ref="H45:H50" si="14">SUM(D45:E45)</f>
        <v>9</v>
      </c>
      <c r="I45" s="99">
        <f t="shared" ref="I45:I50" si="15">SUM(F45:G45)</f>
        <v>0</v>
      </c>
      <c r="J45" s="99">
        <f t="shared" ref="J45:J50" si="16">SUM(H45:I45)</f>
        <v>9</v>
      </c>
      <c r="K45" s="98">
        <f t="shared" si="3"/>
        <v>0</v>
      </c>
      <c r="L45" s="97">
        <f t="shared" si="4"/>
        <v>2.9</v>
      </c>
    </row>
    <row r="46" spans="2:12" ht="14.45" customHeight="1">
      <c r="B46" s="96" t="s">
        <v>81</v>
      </c>
      <c r="C46" s="95"/>
      <c r="D46" s="94">
        <f>SUM('【断面別】自動車交通量(D断面流入)'!D46,'【断面別】自動車交通量(D断面流出)'!D46)</f>
        <v>8</v>
      </c>
      <c r="E46" s="93">
        <f>SUM('【断面別】自動車交通量(D断面流入)'!E46,'【断面別】自動車交通量(D断面流出)'!E46)</f>
        <v>0</v>
      </c>
      <c r="F46" s="93">
        <f>SUM('【断面別】自動車交通量(D断面流入)'!F46,'【断面別】自動車交通量(D断面流出)'!F46)</f>
        <v>0</v>
      </c>
      <c r="G46" s="93">
        <f>SUM('【断面別】自動車交通量(D断面流入)'!G46,'【断面別】自動車交通量(D断面流出)'!G46)</f>
        <v>0</v>
      </c>
      <c r="H46" s="93">
        <f t="shared" si="14"/>
        <v>8</v>
      </c>
      <c r="I46" s="93">
        <f t="shared" si="15"/>
        <v>0</v>
      </c>
      <c r="J46" s="93">
        <f t="shared" si="16"/>
        <v>8</v>
      </c>
      <c r="K46" s="92">
        <f t="shared" si="3"/>
        <v>0</v>
      </c>
      <c r="L46" s="91">
        <f t="shared" si="4"/>
        <v>2.6</v>
      </c>
    </row>
    <row r="47" spans="2:12" ht="14.45" customHeight="1">
      <c r="B47" s="96" t="s">
        <v>80</v>
      </c>
      <c r="C47" s="95"/>
      <c r="D47" s="94">
        <f>SUM('【断面別】自動車交通量(D断面流入)'!D47,'【断面別】自動車交通量(D断面流出)'!D47)</f>
        <v>2</v>
      </c>
      <c r="E47" s="93">
        <f>SUM('【断面別】自動車交通量(D断面流入)'!E47,'【断面別】自動車交通量(D断面流出)'!E47)</f>
        <v>1</v>
      </c>
      <c r="F47" s="93">
        <f>SUM('【断面別】自動車交通量(D断面流入)'!F47,'【断面別】自動車交通量(D断面流出)'!F47)</f>
        <v>0</v>
      </c>
      <c r="G47" s="93">
        <f>SUM('【断面別】自動車交通量(D断面流入)'!G47,'【断面別】自動車交通量(D断面流出)'!G47)</f>
        <v>0</v>
      </c>
      <c r="H47" s="93">
        <f t="shared" si="14"/>
        <v>3</v>
      </c>
      <c r="I47" s="93">
        <f t="shared" si="15"/>
        <v>0</v>
      </c>
      <c r="J47" s="93">
        <f t="shared" si="16"/>
        <v>3</v>
      </c>
      <c r="K47" s="92">
        <f t="shared" si="3"/>
        <v>0</v>
      </c>
      <c r="L47" s="91">
        <f t="shared" si="4"/>
        <v>1</v>
      </c>
    </row>
    <row r="48" spans="2:12" ht="14.45" customHeight="1">
      <c r="B48" s="96" t="s">
        <v>79</v>
      </c>
      <c r="C48" s="95"/>
      <c r="D48" s="94">
        <f>SUM('【断面別】自動車交通量(D断面流入)'!D48,'【断面別】自動車交通量(D断面流出)'!D48)</f>
        <v>0</v>
      </c>
      <c r="E48" s="93">
        <f>SUM('【断面別】自動車交通量(D断面流入)'!E48,'【断面別】自動車交通量(D断面流出)'!E48)</f>
        <v>1</v>
      </c>
      <c r="F48" s="93">
        <f>SUM('【断面別】自動車交通量(D断面流入)'!F48,'【断面別】自動車交通量(D断面流出)'!F48)</f>
        <v>0</v>
      </c>
      <c r="G48" s="93">
        <f>SUM('【断面別】自動車交通量(D断面流入)'!G48,'【断面別】自動車交通量(D断面流出)'!G48)</f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0.3</v>
      </c>
    </row>
    <row r="49" spans="2:12" ht="14.45" customHeight="1">
      <c r="B49" s="96" t="s">
        <v>78</v>
      </c>
      <c r="C49" s="95"/>
      <c r="D49" s="94">
        <f>SUM('【断面別】自動車交通量(D断面流入)'!D49,'【断面別】自動車交通量(D断面流出)'!D49)</f>
        <v>3</v>
      </c>
      <c r="E49" s="93">
        <f>SUM('【断面別】自動車交通量(D断面流入)'!E49,'【断面別】自動車交通量(D断面流出)'!E49)</f>
        <v>1</v>
      </c>
      <c r="F49" s="93">
        <f>SUM('【断面別】自動車交通量(D断面流入)'!F49,'【断面別】自動車交通量(D断面流出)'!F49)</f>
        <v>0</v>
      </c>
      <c r="G49" s="93">
        <f>SUM('【断面別】自動車交通量(D断面流入)'!G49,'【断面別】自動車交通量(D断面流出)'!G49)</f>
        <v>0</v>
      </c>
      <c r="H49" s="93">
        <f t="shared" si="14"/>
        <v>4</v>
      </c>
      <c r="I49" s="93">
        <f t="shared" si="15"/>
        <v>0</v>
      </c>
      <c r="J49" s="93">
        <f t="shared" si="16"/>
        <v>4</v>
      </c>
      <c r="K49" s="92">
        <f t="shared" si="3"/>
        <v>0</v>
      </c>
      <c r="L49" s="91">
        <f t="shared" si="4"/>
        <v>1.3</v>
      </c>
    </row>
    <row r="50" spans="2:12" ht="14.45" customHeight="1">
      <c r="B50" s="90" t="s">
        <v>192</v>
      </c>
      <c r="C50" s="89"/>
      <c r="D50" s="88">
        <f>SUM('【断面別】自動車交通量(D断面流入)'!D50,'【断面別】自動車交通量(D断面流出)'!D50)</f>
        <v>4</v>
      </c>
      <c r="E50" s="87">
        <f>SUM('【断面別】自動車交通量(D断面流入)'!E50,'【断面別】自動車交通量(D断面流出)'!E50)</f>
        <v>1</v>
      </c>
      <c r="F50" s="87">
        <f>SUM('【断面別】自動車交通量(D断面流入)'!F50,'【断面別】自動車交通量(D断面流出)'!F50)</f>
        <v>0</v>
      </c>
      <c r="G50" s="87">
        <f>SUM('【断面別】自動車交通量(D断面流入)'!G50,'【断面別】自動車交通量(D断面流出)'!G50)</f>
        <v>0</v>
      </c>
      <c r="H50" s="87">
        <f t="shared" si="14"/>
        <v>5</v>
      </c>
      <c r="I50" s="87">
        <f t="shared" si="15"/>
        <v>0</v>
      </c>
      <c r="J50" s="87">
        <f t="shared" si="16"/>
        <v>5</v>
      </c>
      <c r="K50" s="86">
        <f t="shared" si="3"/>
        <v>0</v>
      </c>
      <c r="L50" s="85">
        <f t="shared" si="4"/>
        <v>1.6</v>
      </c>
    </row>
    <row r="51" spans="2:12" ht="14.45" customHeight="1" thickBot="1">
      <c r="B51" s="84" t="s">
        <v>76</v>
      </c>
      <c r="C51" s="83"/>
      <c r="D51" s="82">
        <f t="shared" ref="D51:J51" si="17">SUBTOTAL(9,D45:D50)</f>
        <v>26</v>
      </c>
      <c r="E51" s="81">
        <f t="shared" si="17"/>
        <v>4</v>
      </c>
      <c r="F51" s="81">
        <f t="shared" si="17"/>
        <v>0</v>
      </c>
      <c r="G51" s="81">
        <f t="shared" si="17"/>
        <v>0</v>
      </c>
      <c r="H51" s="81">
        <f t="shared" si="17"/>
        <v>30</v>
      </c>
      <c r="I51" s="81">
        <f t="shared" si="17"/>
        <v>0</v>
      </c>
      <c r="J51" s="81">
        <f t="shared" si="17"/>
        <v>30</v>
      </c>
      <c r="K51" s="80">
        <f t="shared" si="3"/>
        <v>0</v>
      </c>
      <c r="L51" s="79">
        <f t="shared" si="4"/>
        <v>9.8000000000000007</v>
      </c>
    </row>
    <row r="52" spans="2:12" ht="14.45" customHeight="1" thickTop="1">
      <c r="B52" s="78" t="s">
        <v>13</v>
      </c>
      <c r="C52" s="77"/>
      <c r="D52" s="76">
        <f t="shared" ref="D52:J52" si="18">SUBTOTAL(9,D16:D51)</f>
        <v>239</v>
      </c>
      <c r="E52" s="75">
        <f t="shared" si="18"/>
        <v>62</v>
      </c>
      <c r="F52" s="75">
        <f t="shared" si="18"/>
        <v>5</v>
      </c>
      <c r="G52" s="75">
        <f t="shared" si="18"/>
        <v>0</v>
      </c>
      <c r="H52" s="75">
        <f t="shared" si="18"/>
        <v>301</v>
      </c>
      <c r="I52" s="75">
        <f t="shared" si="18"/>
        <v>5</v>
      </c>
      <c r="J52" s="75">
        <f t="shared" si="18"/>
        <v>306</v>
      </c>
      <c r="K52" s="74">
        <f t="shared" si="3"/>
        <v>1.6</v>
      </c>
      <c r="L52" s="73">
        <f t="shared" si="4"/>
        <v>100</v>
      </c>
    </row>
    <row r="53" spans="2:12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2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E133"/>
  <sheetViews>
    <sheetView showGridLines="0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(1)</v>
      </c>
      <c r="C43" s="404"/>
      <c r="D43" s="404"/>
      <c r="E43" s="404"/>
      <c r="F43" s="404"/>
      <c r="G43" s="404"/>
      <c r="H43" s="404"/>
      <c r="I43" s="404"/>
      <c r="J43" s="404" t="str">
        <f>E87</f>
        <v>(2)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(3)</v>
      </c>
      <c r="C69" s="404"/>
      <c r="D69" s="404"/>
      <c r="E69" s="404"/>
      <c r="F69" s="404"/>
      <c r="G69" s="404"/>
      <c r="H69" s="404"/>
      <c r="I69" s="404"/>
      <c r="J69" s="404" t="str">
        <f>E119</f>
        <v>(4)</v>
      </c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0</v>
      </c>
      <c r="G73" s="23">
        <v>0</v>
      </c>
      <c r="H73" s="23">
        <v>0</v>
      </c>
      <c r="I73" s="23">
        <f t="shared" ref="I73:I84" si="0">SUM(E73:F73)</f>
        <v>2</v>
      </c>
      <c r="J73" s="23">
        <f t="shared" ref="J73:J84" si="1">SUM(G73:H73)</f>
        <v>0</v>
      </c>
      <c r="K73" s="23">
        <f>SUM(I73,J73)</f>
        <v>2</v>
      </c>
      <c r="L73" s="25">
        <f>IF(K73=0,0,ROUND(J73/K73*100,1))</f>
        <v>0</v>
      </c>
      <c r="M73" s="59">
        <f>IF(K73=0,0,ROUND(K73/K$85*100,1))</f>
        <v>3.8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6</v>
      </c>
      <c r="F74" s="24">
        <v>1</v>
      </c>
      <c r="G74" s="24">
        <v>0</v>
      </c>
      <c r="H74" s="24">
        <v>0</v>
      </c>
      <c r="I74" s="24">
        <f t="shared" si="0"/>
        <v>7</v>
      </c>
      <c r="J74" s="24">
        <f t="shared" si="1"/>
        <v>0</v>
      </c>
      <c r="K74" s="24">
        <f t="shared" ref="K74:K84" si="2">SUM(I74,J74)</f>
        <v>7</v>
      </c>
      <c r="L74" s="26">
        <f t="shared" ref="L74:L84" si="3">IF(K74=0,0,ROUND(J74/K74*100,1))</f>
        <v>0</v>
      </c>
      <c r="M74" s="60">
        <f t="shared" ref="M74:M84" si="4">IF(K74=0,0,ROUND(K74/K$85*100,1))</f>
        <v>13.2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0</v>
      </c>
      <c r="F75" s="24">
        <v>0</v>
      </c>
      <c r="G75" s="24">
        <v>0</v>
      </c>
      <c r="H75" s="24">
        <v>0</v>
      </c>
      <c r="I75" s="24">
        <f t="shared" si="0"/>
        <v>0</v>
      </c>
      <c r="J75" s="24">
        <f t="shared" si="1"/>
        <v>0</v>
      </c>
      <c r="K75" s="24">
        <f t="shared" si="2"/>
        <v>0</v>
      </c>
      <c r="L75" s="26">
        <f t="shared" si="3"/>
        <v>0</v>
      </c>
      <c r="M75" s="60">
        <f t="shared" si="4"/>
        <v>0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4</v>
      </c>
      <c r="F76" s="24">
        <v>1</v>
      </c>
      <c r="G76" s="24">
        <v>0</v>
      </c>
      <c r="H76" s="24">
        <v>0</v>
      </c>
      <c r="I76" s="24">
        <f t="shared" si="0"/>
        <v>5</v>
      </c>
      <c r="J76" s="24">
        <f t="shared" si="1"/>
        <v>0</v>
      </c>
      <c r="K76" s="24">
        <f t="shared" si="2"/>
        <v>5</v>
      </c>
      <c r="L76" s="26">
        <f t="shared" si="3"/>
        <v>0</v>
      </c>
      <c r="M76" s="60">
        <f t="shared" si="4"/>
        <v>9.4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</v>
      </c>
      <c r="F77" s="24">
        <v>1</v>
      </c>
      <c r="G77" s="24">
        <v>1</v>
      </c>
      <c r="H77" s="24">
        <v>0</v>
      </c>
      <c r="I77" s="24">
        <f t="shared" si="0"/>
        <v>3</v>
      </c>
      <c r="J77" s="24">
        <f t="shared" si="1"/>
        <v>1</v>
      </c>
      <c r="K77" s="24">
        <f t="shared" si="2"/>
        <v>4</v>
      </c>
      <c r="L77" s="26">
        <f t="shared" si="3"/>
        <v>25</v>
      </c>
      <c r="M77" s="60">
        <f t="shared" si="4"/>
        <v>7.5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2</v>
      </c>
      <c r="F78" s="24">
        <v>0</v>
      </c>
      <c r="G78" s="24">
        <v>0</v>
      </c>
      <c r="H78" s="24">
        <v>0</v>
      </c>
      <c r="I78" s="24">
        <f t="shared" si="0"/>
        <v>2</v>
      </c>
      <c r="J78" s="24">
        <f t="shared" si="1"/>
        <v>0</v>
      </c>
      <c r="K78" s="24">
        <f t="shared" si="2"/>
        <v>2</v>
      </c>
      <c r="L78" s="26">
        <f t="shared" si="3"/>
        <v>0</v>
      </c>
      <c r="M78" s="60">
        <f t="shared" si="4"/>
        <v>3.8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</v>
      </c>
      <c r="F79" s="24">
        <v>0</v>
      </c>
      <c r="G79" s="24">
        <v>1</v>
      </c>
      <c r="H79" s="24">
        <v>0</v>
      </c>
      <c r="I79" s="24">
        <f t="shared" si="0"/>
        <v>2</v>
      </c>
      <c r="J79" s="24">
        <f t="shared" si="1"/>
        <v>1</v>
      </c>
      <c r="K79" s="24">
        <f t="shared" si="2"/>
        <v>3</v>
      </c>
      <c r="L79" s="26">
        <f t="shared" si="3"/>
        <v>33.299999999999997</v>
      </c>
      <c r="M79" s="60">
        <f t="shared" si="4"/>
        <v>5.7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4</v>
      </c>
      <c r="F80" s="24">
        <v>0</v>
      </c>
      <c r="G80" s="24">
        <v>0</v>
      </c>
      <c r="H80" s="24">
        <v>0</v>
      </c>
      <c r="I80" s="24">
        <f t="shared" si="0"/>
        <v>4</v>
      </c>
      <c r="J80" s="24">
        <f t="shared" si="1"/>
        <v>0</v>
      </c>
      <c r="K80" s="24">
        <f t="shared" si="2"/>
        <v>4</v>
      </c>
      <c r="L80" s="26">
        <f t="shared" si="3"/>
        <v>0</v>
      </c>
      <c r="M80" s="60">
        <f t="shared" si="4"/>
        <v>7.5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</v>
      </c>
      <c r="F81" s="24">
        <v>2</v>
      </c>
      <c r="G81" s="24">
        <v>0</v>
      </c>
      <c r="H81" s="24">
        <v>0</v>
      </c>
      <c r="I81" s="24">
        <f t="shared" si="0"/>
        <v>6</v>
      </c>
      <c r="J81" s="24">
        <f t="shared" si="1"/>
        <v>0</v>
      </c>
      <c r="K81" s="24">
        <f t="shared" si="2"/>
        <v>6</v>
      </c>
      <c r="L81" s="26">
        <f t="shared" si="3"/>
        <v>0</v>
      </c>
      <c r="M81" s="60">
        <f t="shared" si="4"/>
        <v>11.3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</v>
      </c>
      <c r="F82" s="24">
        <v>2</v>
      </c>
      <c r="G82" s="24">
        <v>0</v>
      </c>
      <c r="H82" s="24">
        <v>0</v>
      </c>
      <c r="I82" s="24">
        <f t="shared" si="0"/>
        <v>6</v>
      </c>
      <c r="J82" s="24">
        <f t="shared" si="1"/>
        <v>0</v>
      </c>
      <c r="K82" s="24">
        <f t="shared" si="2"/>
        <v>6</v>
      </c>
      <c r="L82" s="26">
        <f t="shared" si="3"/>
        <v>0</v>
      </c>
      <c r="M82" s="60">
        <f t="shared" si="4"/>
        <v>11.3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</v>
      </c>
      <c r="F83" s="24">
        <v>0</v>
      </c>
      <c r="G83" s="24">
        <v>0</v>
      </c>
      <c r="H83" s="24">
        <v>0</v>
      </c>
      <c r="I83" s="24">
        <f t="shared" si="0"/>
        <v>4</v>
      </c>
      <c r="J83" s="24">
        <f t="shared" si="1"/>
        <v>0</v>
      </c>
      <c r="K83" s="24">
        <f t="shared" si="2"/>
        <v>4</v>
      </c>
      <c r="L83" s="26">
        <f t="shared" si="3"/>
        <v>0</v>
      </c>
      <c r="M83" s="60">
        <f t="shared" si="4"/>
        <v>7.5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8</v>
      </c>
      <c r="F84" s="24">
        <v>2</v>
      </c>
      <c r="G84" s="24">
        <v>0</v>
      </c>
      <c r="H84" s="24">
        <v>0</v>
      </c>
      <c r="I84" s="24">
        <f t="shared" si="0"/>
        <v>10</v>
      </c>
      <c r="J84" s="24">
        <f t="shared" si="1"/>
        <v>0</v>
      </c>
      <c r="K84" s="24">
        <f t="shared" si="2"/>
        <v>10</v>
      </c>
      <c r="L84" s="26">
        <f t="shared" si="3"/>
        <v>0</v>
      </c>
      <c r="M84" s="60">
        <f t="shared" si="4"/>
        <v>18.899999999999999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42</v>
      </c>
      <c r="F85" s="5">
        <f t="shared" si="5"/>
        <v>9</v>
      </c>
      <c r="G85" s="5">
        <f t="shared" si="5"/>
        <v>2</v>
      </c>
      <c r="H85" s="5">
        <f t="shared" si="5"/>
        <v>0</v>
      </c>
      <c r="I85" s="5">
        <f t="shared" si="5"/>
        <v>51</v>
      </c>
      <c r="J85" s="5">
        <f t="shared" si="5"/>
        <v>2</v>
      </c>
      <c r="K85" s="5">
        <f t="shared" si="5"/>
        <v>53</v>
      </c>
      <c r="L85" s="51">
        <f>IF(K85=0,0,ROUND(J85/K85*100,1))</f>
        <v>3.8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704</v>
      </c>
      <c r="F89" s="23">
        <v>159</v>
      </c>
      <c r="G89" s="23">
        <v>98</v>
      </c>
      <c r="H89" s="23">
        <v>4</v>
      </c>
      <c r="I89" s="23">
        <f t="shared" ref="I89:I100" si="6">SUM(E89:F89)</f>
        <v>863</v>
      </c>
      <c r="J89" s="23">
        <f t="shared" ref="J89:J100" si="7">SUM(G89:H89)</f>
        <v>102</v>
      </c>
      <c r="K89" s="23">
        <f>SUM(I89,J89)</f>
        <v>965</v>
      </c>
      <c r="L89" s="25">
        <f>IF(K89=0,0,ROUND(J89/K89*100,1))</f>
        <v>10.6</v>
      </c>
      <c r="M89" s="59">
        <f>IF(K89=0,0,ROUND(K89/K$101*100,1))</f>
        <v>9.6999999999999993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633</v>
      </c>
      <c r="F90" s="24">
        <v>180</v>
      </c>
      <c r="G90" s="24">
        <v>100</v>
      </c>
      <c r="H90" s="24">
        <v>2</v>
      </c>
      <c r="I90" s="24">
        <f t="shared" si="6"/>
        <v>813</v>
      </c>
      <c r="J90" s="24">
        <f t="shared" si="7"/>
        <v>102</v>
      </c>
      <c r="K90" s="24">
        <f t="shared" ref="K90:K100" si="8">SUM(I90,J90)</f>
        <v>915</v>
      </c>
      <c r="L90" s="26">
        <f t="shared" ref="L90:L101" si="9">IF(K90=0,0,ROUND(J90/K90*100,1))</f>
        <v>11.1</v>
      </c>
      <c r="M90" s="60">
        <f t="shared" ref="M90:M101" si="10">IF(K90=0,0,ROUND(K90/K$101*100,1))</f>
        <v>9.1999999999999993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510</v>
      </c>
      <c r="F91" s="24">
        <v>160</v>
      </c>
      <c r="G91" s="24">
        <v>165</v>
      </c>
      <c r="H91" s="24">
        <v>2</v>
      </c>
      <c r="I91" s="24">
        <f t="shared" si="6"/>
        <v>670</v>
      </c>
      <c r="J91" s="24">
        <f t="shared" si="7"/>
        <v>167</v>
      </c>
      <c r="K91" s="24">
        <f t="shared" si="8"/>
        <v>837</v>
      </c>
      <c r="L91" s="26">
        <f t="shared" si="9"/>
        <v>20</v>
      </c>
      <c r="M91" s="60">
        <f t="shared" si="10"/>
        <v>8.4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532</v>
      </c>
      <c r="F92" s="24">
        <v>169</v>
      </c>
      <c r="G92" s="24">
        <v>159</v>
      </c>
      <c r="H92" s="24">
        <v>0</v>
      </c>
      <c r="I92" s="24">
        <f t="shared" si="6"/>
        <v>701</v>
      </c>
      <c r="J92" s="24">
        <f t="shared" si="7"/>
        <v>159</v>
      </c>
      <c r="K92" s="24">
        <f t="shared" si="8"/>
        <v>860</v>
      </c>
      <c r="L92" s="26">
        <f t="shared" si="9"/>
        <v>18.5</v>
      </c>
      <c r="M92" s="60">
        <f t="shared" si="10"/>
        <v>8.6999999999999993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461</v>
      </c>
      <c r="F93" s="24">
        <v>171</v>
      </c>
      <c r="G93" s="24">
        <v>130</v>
      </c>
      <c r="H93" s="24">
        <v>3</v>
      </c>
      <c r="I93" s="24">
        <f t="shared" si="6"/>
        <v>632</v>
      </c>
      <c r="J93" s="24">
        <f t="shared" si="7"/>
        <v>133</v>
      </c>
      <c r="K93" s="24">
        <f t="shared" si="8"/>
        <v>765</v>
      </c>
      <c r="L93" s="26">
        <f t="shared" si="9"/>
        <v>17.399999999999999</v>
      </c>
      <c r="M93" s="60">
        <f t="shared" si="10"/>
        <v>7.7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550</v>
      </c>
      <c r="F94" s="24">
        <v>146</v>
      </c>
      <c r="G94" s="24">
        <v>138</v>
      </c>
      <c r="H94" s="24">
        <v>1</v>
      </c>
      <c r="I94" s="24">
        <f t="shared" si="6"/>
        <v>696</v>
      </c>
      <c r="J94" s="24">
        <f t="shared" si="7"/>
        <v>139</v>
      </c>
      <c r="K94" s="24">
        <f t="shared" si="8"/>
        <v>835</v>
      </c>
      <c r="L94" s="26">
        <f t="shared" si="9"/>
        <v>16.600000000000001</v>
      </c>
      <c r="M94" s="60">
        <f t="shared" si="10"/>
        <v>8.4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462</v>
      </c>
      <c r="F95" s="24">
        <v>150</v>
      </c>
      <c r="G95" s="24">
        <v>151</v>
      </c>
      <c r="H95" s="24">
        <v>5</v>
      </c>
      <c r="I95" s="24">
        <f t="shared" si="6"/>
        <v>612</v>
      </c>
      <c r="J95" s="24">
        <f t="shared" si="7"/>
        <v>156</v>
      </c>
      <c r="K95" s="24">
        <f t="shared" si="8"/>
        <v>768</v>
      </c>
      <c r="L95" s="26">
        <f t="shared" si="9"/>
        <v>20.3</v>
      </c>
      <c r="M95" s="60">
        <f t="shared" si="10"/>
        <v>7.7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490</v>
      </c>
      <c r="F96" s="24">
        <v>187</v>
      </c>
      <c r="G96" s="24">
        <v>145</v>
      </c>
      <c r="H96" s="24">
        <v>2</v>
      </c>
      <c r="I96" s="24">
        <f t="shared" si="6"/>
        <v>677</v>
      </c>
      <c r="J96" s="24">
        <f t="shared" si="7"/>
        <v>147</v>
      </c>
      <c r="K96" s="24">
        <f t="shared" si="8"/>
        <v>824</v>
      </c>
      <c r="L96" s="26">
        <f t="shared" si="9"/>
        <v>17.8</v>
      </c>
      <c r="M96" s="60">
        <f t="shared" si="10"/>
        <v>8.3000000000000007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525</v>
      </c>
      <c r="F97" s="24">
        <v>182</v>
      </c>
      <c r="G97" s="24">
        <v>138</v>
      </c>
      <c r="H97" s="24">
        <v>2</v>
      </c>
      <c r="I97" s="24">
        <f t="shared" si="6"/>
        <v>707</v>
      </c>
      <c r="J97" s="24">
        <f t="shared" si="7"/>
        <v>140</v>
      </c>
      <c r="K97" s="24">
        <f t="shared" si="8"/>
        <v>847</v>
      </c>
      <c r="L97" s="26">
        <f t="shared" si="9"/>
        <v>16.5</v>
      </c>
      <c r="M97" s="60">
        <f t="shared" si="10"/>
        <v>8.5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477</v>
      </c>
      <c r="F98" s="24">
        <v>207</v>
      </c>
      <c r="G98" s="24">
        <v>93</v>
      </c>
      <c r="H98" s="24">
        <v>1</v>
      </c>
      <c r="I98" s="24">
        <f t="shared" si="6"/>
        <v>684</v>
      </c>
      <c r="J98" s="24">
        <f t="shared" si="7"/>
        <v>94</v>
      </c>
      <c r="K98" s="24">
        <f t="shared" si="8"/>
        <v>778</v>
      </c>
      <c r="L98" s="26">
        <f t="shared" si="9"/>
        <v>12.1</v>
      </c>
      <c r="M98" s="60">
        <f t="shared" si="10"/>
        <v>7.8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485</v>
      </c>
      <c r="F99" s="24">
        <v>262</v>
      </c>
      <c r="G99" s="24">
        <v>58</v>
      </c>
      <c r="H99" s="24">
        <v>1</v>
      </c>
      <c r="I99" s="24">
        <f t="shared" si="6"/>
        <v>747</v>
      </c>
      <c r="J99" s="24">
        <f t="shared" si="7"/>
        <v>59</v>
      </c>
      <c r="K99" s="24">
        <f t="shared" si="8"/>
        <v>806</v>
      </c>
      <c r="L99" s="26">
        <f t="shared" si="9"/>
        <v>7.3</v>
      </c>
      <c r="M99" s="60">
        <f t="shared" si="10"/>
        <v>8.1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532</v>
      </c>
      <c r="F100" s="24">
        <v>132</v>
      </c>
      <c r="G100" s="24">
        <v>55</v>
      </c>
      <c r="H100" s="24">
        <v>2</v>
      </c>
      <c r="I100" s="24">
        <f t="shared" si="6"/>
        <v>664</v>
      </c>
      <c r="J100" s="24">
        <f t="shared" si="7"/>
        <v>57</v>
      </c>
      <c r="K100" s="24">
        <f t="shared" si="8"/>
        <v>721</v>
      </c>
      <c r="L100" s="26">
        <f t="shared" si="9"/>
        <v>7.9</v>
      </c>
      <c r="M100" s="60">
        <f t="shared" si="10"/>
        <v>7.3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6361</v>
      </c>
      <c r="F101" s="5">
        <f t="shared" si="11"/>
        <v>2105</v>
      </c>
      <c r="G101" s="5">
        <f t="shared" si="11"/>
        <v>1430</v>
      </c>
      <c r="H101" s="5">
        <f t="shared" si="11"/>
        <v>25</v>
      </c>
      <c r="I101" s="5">
        <f t="shared" si="11"/>
        <v>8466</v>
      </c>
      <c r="J101" s="5">
        <f t="shared" si="11"/>
        <v>1455</v>
      </c>
      <c r="K101" s="5">
        <f t="shared" si="11"/>
        <v>9921</v>
      </c>
      <c r="L101" s="51">
        <f t="shared" si="9"/>
        <v>14.7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4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4</v>
      </c>
      <c r="J105" s="23">
        <f t="shared" ref="J105:J116" si="13">SUM(G105:H105)</f>
        <v>0</v>
      </c>
      <c r="K105" s="23">
        <f>SUM(I105,J105)</f>
        <v>4</v>
      </c>
      <c r="L105" s="25">
        <f t="shared" ref="L105:L117" si="14">IF(K105=0,0,ROUND(J105/K105*100,1))</f>
        <v>0</v>
      </c>
      <c r="M105" s="59">
        <f>IF(K105=0,0,ROUND(K105/K$117*100,1))</f>
        <v>3.3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6</v>
      </c>
      <c r="F106" s="24">
        <v>0</v>
      </c>
      <c r="G106" s="24">
        <v>0</v>
      </c>
      <c r="H106" s="24">
        <v>0</v>
      </c>
      <c r="I106" s="24">
        <f t="shared" si="12"/>
        <v>6</v>
      </c>
      <c r="J106" s="24">
        <f t="shared" si="13"/>
        <v>0</v>
      </c>
      <c r="K106" s="24">
        <f t="shared" ref="K106:K116" si="15">SUM(I106,J106)</f>
        <v>6</v>
      </c>
      <c r="L106" s="26">
        <f t="shared" si="14"/>
        <v>0</v>
      </c>
      <c r="M106" s="60">
        <f t="shared" ref="M106:M117" si="16">IF(K106=0,0,ROUND(K106/K$117*100,1))</f>
        <v>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</v>
      </c>
      <c r="F107" s="24">
        <v>1</v>
      </c>
      <c r="G107" s="24">
        <v>1</v>
      </c>
      <c r="H107" s="24">
        <v>0</v>
      </c>
      <c r="I107" s="24">
        <f t="shared" si="12"/>
        <v>3</v>
      </c>
      <c r="J107" s="24">
        <f t="shared" si="13"/>
        <v>1</v>
      </c>
      <c r="K107" s="24">
        <f t="shared" si="15"/>
        <v>4</v>
      </c>
      <c r="L107" s="26">
        <f t="shared" si="14"/>
        <v>25</v>
      </c>
      <c r="M107" s="60">
        <f t="shared" si="16"/>
        <v>3.3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4</v>
      </c>
      <c r="F108" s="24">
        <v>8</v>
      </c>
      <c r="G108" s="24">
        <v>2</v>
      </c>
      <c r="H108" s="24">
        <v>0</v>
      </c>
      <c r="I108" s="24">
        <f t="shared" si="12"/>
        <v>12</v>
      </c>
      <c r="J108" s="24">
        <f t="shared" si="13"/>
        <v>2</v>
      </c>
      <c r="K108" s="24">
        <f t="shared" si="15"/>
        <v>14</v>
      </c>
      <c r="L108" s="26">
        <f t="shared" si="14"/>
        <v>14.3</v>
      </c>
      <c r="M108" s="60">
        <f t="shared" si="16"/>
        <v>11.7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6</v>
      </c>
      <c r="F109" s="24">
        <v>5</v>
      </c>
      <c r="G109" s="24">
        <v>1</v>
      </c>
      <c r="H109" s="24">
        <v>0</v>
      </c>
      <c r="I109" s="24">
        <f t="shared" si="12"/>
        <v>11</v>
      </c>
      <c r="J109" s="24">
        <f t="shared" si="13"/>
        <v>1</v>
      </c>
      <c r="K109" s="24">
        <f t="shared" si="15"/>
        <v>12</v>
      </c>
      <c r="L109" s="26">
        <f t="shared" si="14"/>
        <v>8.3000000000000007</v>
      </c>
      <c r="M109" s="60">
        <f t="shared" si="16"/>
        <v>10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4</v>
      </c>
      <c r="F110" s="24">
        <v>5</v>
      </c>
      <c r="G110" s="24">
        <v>1</v>
      </c>
      <c r="H110" s="24">
        <v>0</v>
      </c>
      <c r="I110" s="24">
        <f t="shared" si="12"/>
        <v>9</v>
      </c>
      <c r="J110" s="24">
        <f t="shared" si="13"/>
        <v>1</v>
      </c>
      <c r="K110" s="24">
        <f t="shared" si="15"/>
        <v>10</v>
      </c>
      <c r="L110" s="26">
        <f t="shared" si="14"/>
        <v>10</v>
      </c>
      <c r="M110" s="60">
        <f t="shared" si="16"/>
        <v>8.3000000000000007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8</v>
      </c>
      <c r="F111" s="24">
        <v>7</v>
      </c>
      <c r="G111" s="24">
        <v>0</v>
      </c>
      <c r="H111" s="24">
        <v>0</v>
      </c>
      <c r="I111" s="24">
        <f t="shared" si="12"/>
        <v>15</v>
      </c>
      <c r="J111" s="24">
        <f t="shared" si="13"/>
        <v>0</v>
      </c>
      <c r="K111" s="24">
        <f t="shared" si="15"/>
        <v>15</v>
      </c>
      <c r="L111" s="26">
        <f t="shared" si="14"/>
        <v>0</v>
      </c>
      <c r="M111" s="60">
        <f t="shared" si="16"/>
        <v>12.5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11</v>
      </c>
      <c r="F112" s="24">
        <v>3</v>
      </c>
      <c r="G112" s="24">
        <v>1</v>
      </c>
      <c r="H112" s="24">
        <v>0</v>
      </c>
      <c r="I112" s="24">
        <f t="shared" si="12"/>
        <v>14</v>
      </c>
      <c r="J112" s="24">
        <f t="shared" si="13"/>
        <v>1</v>
      </c>
      <c r="K112" s="24">
        <f t="shared" si="15"/>
        <v>15</v>
      </c>
      <c r="L112" s="26">
        <f t="shared" si="14"/>
        <v>6.7</v>
      </c>
      <c r="M112" s="60">
        <f t="shared" si="16"/>
        <v>12.5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3</v>
      </c>
      <c r="F113" s="24">
        <v>1</v>
      </c>
      <c r="G113" s="24">
        <v>1</v>
      </c>
      <c r="H113" s="24">
        <v>0</v>
      </c>
      <c r="I113" s="24">
        <f t="shared" si="12"/>
        <v>4</v>
      </c>
      <c r="J113" s="24">
        <f t="shared" si="13"/>
        <v>1</v>
      </c>
      <c r="K113" s="24">
        <f t="shared" si="15"/>
        <v>5</v>
      </c>
      <c r="L113" s="26">
        <f t="shared" si="14"/>
        <v>20</v>
      </c>
      <c r="M113" s="60">
        <f t="shared" si="16"/>
        <v>4.2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6</v>
      </c>
      <c r="F114" s="24">
        <v>5</v>
      </c>
      <c r="G114" s="24">
        <v>0</v>
      </c>
      <c r="H114" s="24">
        <v>0</v>
      </c>
      <c r="I114" s="24">
        <f t="shared" si="12"/>
        <v>11</v>
      </c>
      <c r="J114" s="24">
        <f t="shared" si="13"/>
        <v>0</v>
      </c>
      <c r="K114" s="24">
        <f t="shared" si="15"/>
        <v>11</v>
      </c>
      <c r="L114" s="26">
        <f t="shared" si="14"/>
        <v>0</v>
      </c>
      <c r="M114" s="60">
        <f t="shared" si="16"/>
        <v>9.1999999999999993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13</v>
      </c>
      <c r="F115" s="24">
        <v>2</v>
      </c>
      <c r="G115" s="24">
        <v>0</v>
      </c>
      <c r="H115" s="24">
        <v>0</v>
      </c>
      <c r="I115" s="24">
        <f t="shared" si="12"/>
        <v>15</v>
      </c>
      <c r="J115" s="24">
        <f t="shared" si="13"/>
        <v>0</v>
      </c>
      <c r="K115" s="24">
        <f t="shared" si="15"/>
        <v>15</v>
      </c>
      <c r="L115" s="26">
        <f t="shared" si="14"/>
        <v>0</v>
      </c>
      <c r="M115" s="60">
        <f t="shared" si="16"/>
        <v>12.5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8</v>
      </c>
      <c r="F116" s="24">
        <v>1</v>
      </c>
      <c r="G116" s="24">
        <v>0</v>
      </c>
      <c r="H116" s="24">
        <v>0</v>
      </c>
      <c r="I116" s="24">
        <f t="shared" si="12"/>
        <v>9</v>
      </c>
      <c r="J116" s="24">
        <f t="shared" si="13"/>
        <v>0</v>
      </c>
      <c r="K116" s="24">
        <f t="shared" si="15"/>
        <v>9</v>
      </c>
      <c r="L116" s="26">
        <f t="shared" si="14"/>
        <v>0</v>
      </c>
      <c r="M116" s="60">
        <f t="shared" si="16"/>
        <v>7.5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75</v>
      </c>
      <c r="F117" s="5">
        <f t="shared" si="17"/>
        <v>38</v>
      </c>
      <c r="G117" s="5">
        <f t="shared" si="17"/>
        <v>7</v>
      </c>
      <c r="H117" s="5">
        <f t="shared" si="17"/>
        <v>0</v>
      </c>
      <c r="I117" s="5">
        <f t="shared" si="17"/>
        <v>113</v>
      </c>
      <c r="J117" s="5">
        <f t="shared" si="17"/>
        <v>7</v>
      </c>
      <c r="K117" s="5">
        <f t="shared" si="17"/>
        <v>120</v>
      </c>
      <c r="L117" s="51">
        <f t="shared" si="14"/>
        <v>5.8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40</v>
      </c>
      <c r="F121" s="23">
        <v>4</v>
      </c>
      <c r="G121" s="23">
        <v>0</v>
      </c>
      <c r="H121" s="23">
        <v>0</v>
      </c>
      <c r="I121" s="23">
        <f t="shared" ref="I121:I132" si="18">SUM(E121:F121)</f>
        <v>44</v>
      </c>
      <c r="J121" s="23">
        <f t="shared" ref="J121:J132" si="19">SUM(G121:H121)</f>
        <v>0</v>
      </c>
      <c r="K121" s="23">
        <f>SUM(I121,J121)</f>
        <v>44</v>
      </c>
      <c r="L121" s="25">
        <f t="shared" ref="L121:L133" si="20">IF(K121=0,0,ROUND(J121/K121*100,1))</f>
        <v>0</v>
      </c>
      <c r="M121" s="59">
        <f>IF(K121=0,0,ROUND(K121/K$133*100,1))</f>
        <v>15.8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19</v>
      </c>
      <c r="F122" s="24">
        <v>5</v>
      </c>
      <c r="G122" s="24">
        <v>2</v>
      </c>
      <c r="H122" s="24">
        <v>0</v>
      </c>
      <c r="I122" s="24">
        <f t="shared" si="18"/>
        <v>24</v>
      </c>
      <c r="J122" s="24">
        <f t="shared" si="19"/>
        <v>2</v>
      </c>
      <c r="K122" s="24">
        <f t="shared" ref="K122:K132" si="21">SUM(I122,J122)</f>
        <v>26</v>
      </c>
      <c r="L122" s="26">
        <f t="shared" si="20"/>
        <v>7.7</v>
      </c>
      <c r="M122" s="60">
        <f t="shared" ref="M122:M133" si="22">IF(K122=0,0,ROUND(K122/K$133*100,1))</f>
        <v>9.4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11</v>
      </c>
      <c r="F123" s="24">
        <v>2</v>
      </c>
      <c r="G123" s="24">
        <v>1</v>
      </c>
      <c r="H123" s="24">
        <v>0</v>
      </c>
      <c r="I123" s="24">
        <f t="shared" si="18"/>
        <v>13</v>
      </c>
      <c r="J123" s="24">
        <f t="shared" si="19"/>
        <v>1</v>
      </c>
      <c r="K123" s="24">
        <f t="shared" si="21"/>
        <v>14</v>
      </c>
      <c r="L123" s="26">
        <f t="shared" si="20"/>
        <v>7.1</v>
      </c>
      <c r="M123" s="60">
        <f t="shared" si="22"/>
        <v>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16</v>
      </c>
      <c r="F124" s="24">
        <v>2</v>
      </c>
      <c r="G124" s="24">
        <v>3</v>
      </c>
      <c r="H124" s="24">
        <v>0</v>
      </c>
      <c r="I124" s="24">
        <f t="shared" si="18"/>
        <v>18</v>
      </c>
      <c r="J124" s="24">
        <f t="shared" si="19"/>
        <v>3</v>
      </c>
      <c r="K124" s="24">
        <f t="shared" si="21"/>
        <v>21</v>
      </c>
      <c r="L124" s="26">
        <f t="shared" si="20"/>
        <v>14.3</v>
      </c>
      <c r="M124" s="60">
        <f t="shared" si="22"/>
        <v>7.6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9</v>
      </c>
      <c r="F125" s="24">
        <v>5</v>
      </c>
      <c r="G125" s="24">
        <v>2</v>
      </c>
      <c r="H125" s="24">
        <v>0</v>
      </c>
      <c r="I125" s="24">
        <f t="shared" si="18"/>
        <v>14</v>
      </c>
      <c r="J125" s="24">
        <f t="shared" si="19"/>
        <v>2</v>
      </c>
      <c r="K125" s="24">
        <f t="shared" si="21"/>
        <v>16</v>
      </c>
      <c r="L125" s="26">
        <f t="shared" si="20"/>
        <v>12.5</v>
      </c>
      <c r="M125" s="60">
        <f t="shared" si="22"/>
        <v>5.8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17</v>
      </c>
      <c r="F126" s="24">
        <v>4</v>
      </c>
      <c r="G126" s="24">
        <v>0</v>
      </c>
      <c r="H126" s="24">
        <v>0</v>
      </c>
      <c r="I126" s="24">
        <f t="shared" si="18"/>
        <v>21</v>
      </c>
      <c r="J126" s="24">
        <f t="shared" si="19"/>
        <v>0</v>
      </c>
      <c r="K126" s="24">
        <f t="shared" si="21"/>
        <v>21</v>
      </c>
      <c r="L126" s="26">
        <f t="shared" si="20"/>
        <v>0</v>
      </c>
      <c r="M126" s="60">
        <f t="shared" si="22"/>
        <v>7.6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10</v>
      </c>
      <c r="F127" s="24">
        <v>4</v>
      </c>
      <c r="G127" s="24">
        <v>0</v>
      </c>
      <c r="H127" s="24">
        <v>0</v>
      </c>
      <c r="I127" s="24">
        <f t="shared" si="18"/>
        <v>14</v>
      </c>
      <c r="J127" s="24">
        <f t="shared" si="19"/>
        <v>0</v>
      </c>
      <c r="K127" s="24">
        <f t="shared" si="21"/>
        <v>14</v>
      </c>
      <c r="L127" s="26">
        <f t="shared" si="20"/>
        <v>0</v>
      </c>
      <c r="M127" s="60">
        <f t="shared" si="22"/>
        <v>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16</v>
      </c>
      <c r="F128" s="24">
        <v>8</v>
      </c>
      <c r="G128" s="24">
        <v>1</v>
      </c>
      <c r="H128" s="24">
        <v>0</v>
      </c>
      <c r="I128" s="24">
        <f t="shared" si="18"/>
        <v>24</v>
      </c>
      <c r="J128" s="24">
        <f t="shared" si="19"/>
        <v>1</v>
      </c>
      <c r="K128" s="24">
        <f t="shared" si="21"/>
        <v>25</v>
      </c>
      <c r="L128" s="26">
        <f t="shared" si="20"/>
        <v>4</v>
      </c>
      <c r="M128" s="60">
        <f t="shared" si="22"/>
        <v>9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13</v>
      </c>
      <c r="F129" s="24">
        <v>9</v>
      </c>
      <c r="G129" s="24">
        <v>1</v>
      </c>
      <c r="H129" s="24">
        <v>0</v>
      </c>
      <c r="I129" s="24">
        <f t="shared" si="18"/>
        <v>22</v>
      </c>
      <c r="J129" s="24">
        <f t="shared" si="19"/>
        <v>1</v>
      </c>
      <c r="K129" s="24">
        <f t="shared" si="21"/>
        <v>23</v>
      </c>
      <c r="L129" s="26">
        <f t="shared" si="20"/>
        <v>4.3</v>
      </c>
      <c r="M129" s="60">
        <f t="shared" si="22"/>
        <v>8.3000000000000007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14</v>
      </c>
      <c r="F130" s="24">
        <v>3</v>
      </c>
      <c r="G130" s="24">
        <v>2</v>
      </c>
      <c r="H130" s="24">
        <v>0</v>
      </c>
      <c r="I130" s="24">
        <f t="shared" si="18"/>
        <v>17</v>
      </c>
      <c r="J130" s="24">
        <f t="shared" si="19"/>
        <v>2</v>
      </c>
      <c r="K130" s="24">
        <f t="shared" si="21"/>
        <v>19</v>
      </c>
      <c r="L130" s="26">
        <f t="shared" si="20"/>
        <v>10.5</v>
      </c>
      <c r="M130" s="60">
        <f t="shared" si="22"/>
        <v>6.8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22</v>
      </c>
      <c r="F131" s="24">
        <v>12</v>
      </c>
      <c r="G131" s="24">
        <v>0</v>
      </c>
      <c r="H131" s="24">
        <v>0</v>
      </c>
      <c r="I131" s="24">
        <f t="shared" si="18"/>
        <v>34</v>
      </c>
      <c r="J131" s="24">
        <f t="shared" si="19"/>
        <v>0</v>
      </c>
      <c r="K131" s="24">
        <f t="shared" si="21"/>
        <v>34</v>
      </c>
      <c r="L131" s="26">
        <f t="shared" si="20"/>
        <v>0</v>
      </c>
      <c r="M131" s="60">
        <f t="shared" si="22"/>
        <v>12.2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17</v>
      </c>
      <c r="F132" s="24">
        <v>4</v>
      </c>
      <c r="G132" s="24">
        <v>0</v>
      </c>
      <c r="H132" s="24">
        <v>0</v>
      </c>
      <c r="I132" s="24">
        <f t="shared" si="18"/>
        <v>21</v>
      </c>
      <c r="J132" s="24">
        <f t="shared" si="19"/>
        <v>0</v>
      </c>
      <c r="K132" s="24">
        <f t="shared" si="21"/>
        <v>21</v>
      </c>
      <c r="L132" s="26">
        <f t="shared" si="20"/>
        <v>0</v>
      </c>
      <c r="M132" s="60">
        <f t="shared" si="22"/>
        <v>7.6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204</v>
      </c>
      <c r="F133" s="5">
        <f t="shared" si="23"/>
        <v>62</v>
      </c>
      <c r="G133" s="5">
        <f t="shared" si="23"/>
        <v>12</v>
      </c>
      <c r="H133" s="5">
        <f t="shared" si="23"/>
        <v>0</v>
      </c>
      <c r="I133" s="5">
        <f t="shared" si="23"/>
        <v>266</v>
      </c>
      <c r="J133" s="5">
        <f t="shared" si="23"/>
        <v>12</v>
      </c>
      <c r="K133" s="5">
        <f t="shared" si="23"/>
        <v>278</v>
      </c>
      <c r="L133" s="51">
        <f t="shared" si="20"/>
        <v>4.3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E133"/>
  <sheetViews>
    <sheetView showGridLines="0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(5)</v>
      </c>
      <c r="C43" s="404"/>
      <c r="D43" s="404"/>
      <c r="E43" s="404"/>
      <c r="F43" s="404"/>
      <c r="G43" s="404"/>
      <c r="H43" s="404"/>
      <c r="I43" s="404"/>
      <c r="J43" s="404" t="str">
        <f>E87</f>
        <v>(6)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(7)</v>
      </c>
      <c r="C69" s="404"/>
      <c r="D69" s="404"/>
      <c r="E69" s="404"/>
      <c r="F69" s="404"/>
      <c r="G69" s="404"/>
      <c r="H69" s="404"/>
      <c r="I69" s="404"/>
      <c r="J69" s="404" t="str">
        <f>E119</f>
        <v>(8)</v>
      </c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0</v>
      </c>
      <c r="G73" s="23">
        <v>0</v>
      </c>
      <c r="H73" s="23">
        <v>0</v>
      </c>
      <c r="I73" s="23">
        <f t="shared" ref="I73:I84" si="0">SUM(E73:F73)</f>
        <v>2</v>
      </c>
      <c r="J73" s="23">
        <f t="shared" ref="J73:J84" si="1">SUM(G73:H73)</f>
        <v>0</v>
      </c>
      <c r="K73" s="23">
        <f>SUM(I73,J73)</f>
        <v>2</v>
      </c>
      <c r="L73" s="25">
        <f>IF(K73=0,0,ROUND(J73/K73*100,1))</f>
        <v>0</v>
      </c>
      <c r="M73" s="59">
        <f>IF(K73=0,0,ROUND(K73/K$85*100,1))</f>
        <v>6.7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</v>
      </c>
      <c r="F74" s="24">
        <v>0</v>
      </c>
      <c r="G74" s="24">
        <v>0</v>
      </c>
      <c r="H74" s="24">
        <v>0</v>
      </c>
      <c r="I74" s="24">
        <f t="shared" si="0"/>
        <v>1</v>
      </c>
      <c r="J74" s="24">
        <f t="shared" si="1"/>
        <v>0</v>
      </c>
      <c r="K74" s="24">
        <f t="shared" ref="K74:K84" si="2">SUM(I74,J74)</f>
        <v>1</v>
      </c>
      <c r="L74" s="26">
        <f t="shared" ref="L74:L84" si="3">IF(K74=0,0,ROUND(J74/K74*100,1))</f>
        <v>0</v>
      </c>
      <c r="M74" s="60">
        <f t="shared" ref="M74:M84" si="4">IF(K74=0,0,ROUND(K74/K$85*100,1))</f>
        <v>3.3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</v>
      </c>
      <c r="F75" s="24">
        <v>1</v>
      </c>
      <c r="G75" s="24">
        <v>0</v>
      </c>
      <c r="H75" s="24">
        <v>0</v>
      </c>
      <c r="I75" s="24">
        <f t="shared" si="0"/>
        <v>3</v>
      </c>
      <c r="J75" s="24">
        <f t="shared" si="1"/>
        <v>0</v>
      </c>
      <c r="K75" s="24">
        <f t="shared" si="2"/>
        <v>3</v>
      </c>
      <c r="L75" s="26">
        <f t="shared" si="3"/>
        <v>0</v>
      </c>
      <c r="M75" s="60">
        <f t="shared" si="4"/>
        <v>10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</v>
      </c>
      <c r="F76" s="24">
        <v>2</v>
      </c>
      <c r="G76" s="24">
        <v>0</v>
      </c>
      <c r="H76" s="24">
        <v>0</v>
      </c>
      <c r="I76" s="24">
        <f t="shared" si="0"/>
        <v>3</v>
      </c>
      <c r="J76" s="24">
        <f t="shared" si="1"/>
        <v>0</v>
      </c>
      <c r="K76" s="24">
        <f t="shared" si="2"/>
        <v>3</v>
      </c>
      <c r="L76" s="26">
        <f t="shared" si="3"/>
        <v>0</v>
      </c>
      <c r="M76" s="60">
        <f t="shared" si="4"/>
        <v>10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</v>
      </c>
      <c r="F77" s="24">
        <v>2</v>
      </c>
      <c r="G77" s="24">
        <v>1</v>
      </c>
      <c r="H77" s="24">
        <v>0</v>
      </c>
      <c r="I77" s="24">
        <f t="shared" si="0"/>
        <v>3</v>
      </c>
      <c r="J77" s="24">
        <f t="shared" si="1"/>
        <v>1</v>
      </c>
      <c r="K77" s="24">
        <f t="shared" si="2"/>
        <v>4</v>
      </c>
      <c r="L77" s="26">
        <f t="shared" si="3"/>
        <v>25</v>
      </c>
      <c r="M77" s="60">
        <f t="shared" si="4"/>
        <v>13.3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1</v>
      </c>
      <c r="G78" s="24">
        <v>0</v>
      </c>
      <c r="H78" s="24">
        <v>0</v>
      </c>
      <c r="I78" s="24">
        <f t="shared" si="0"/>
        <v>1</v>
      </c>
      <c r="J78" s="24">
        <f t="shared" si="1"/>
        <v>0</v>
      </c>
      <c r="K78" s="24">
        <f t="shared" si="2"/>
        <v>1</v>
      </c>
      <c r="L78" s="26">
        <f t="shared" si="3"/>
        <v>0</v>
      </c>
      <c r="M78" s="60">
        <f t="shared" si="4"/>
        <v>3.3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</v>
      </c>
      <c r="F79" s="24">
        <v>0</v>
      </c>
      <c r="G79" s="24">
        <v>0</v>
      </c>
      <c r="H79" s="24">
        <v>0</v>
      </c>
      <c r="I79" s="24">
        <f t="shared" si="0"/>
        <v>1</v>
      </c>
      <c r="J79" s="24">
        <f t="shared" si="1"/>
        <v>0</v>
      </c>
      <c r="K79" s="24">
        <f t="shared" si="2"/>
        <v>1</v>
      </c>
      <c r="L79" s="26">
        <f t="shared" si="3"/>
        <v>0</v>
      </c>
      <c r="M79" s="60">
        <f t="shared" si="4"/>
        <v>3.3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</v>
      </c>
      <c r="F80" s="24">
        <v>0</v>
      </c>
      <c r="G80" s="24">
        <v>0</v>
      </c>
      <c r="H80" s="24">
        <v>0</v>
      </c>
      <c r="I80" s="24">
        <f t="shared" si="0"/>
        <v>1</v>
      </c>
      <c r="J80" s="24">
        <f t="shared" si="1"/>
        <v>0</v>
      </c>
      <c r="K80" s="24">
        <f t="shared" si="2"/>
        <v>1</v>
      </c>
      <c r="L80" s="26">
        <f t="shared" si="3"/>
        <v>0</v>
      </c>
      <c r="M80" s="60">
        <f t="shared" si="4"/>
        <v>3.3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</v>
      </c>
      <c r="F81" s="24">
        <v>1</v>
      </c>
      <c r="G81" s="24">
        <v>0</v>
      </c>
      <c r="H81" s="24">
        <v>0</v>
      </c>
      <c r="I81" s="24">
        <f t="shared" si="0"/>
        <v>3</v>
      </c>
      <c r="J81" s="24">
        <f t="shared" si="1"/>
        <v>0</v>
      </c>
      <c r="K81" s="24">
        <f t="shared" si="2"/>
        <v>3</v>
      </c>
      <c r="L81" s="26">
        <f t="shared" si="3"/>
        <v>0</v>
      </c>
      <c r="M81" s="60">
        <f t="shared" si="4"/>
        <v>10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</v>
      </c>
      <c r="F82" s="24">
        <v>0</v>
      </c>
      <c r="G82" s="24">
        <v>0</v>
      </c>
      <c r="H82" s="24">
        <v>0</v>
      </c>
      <c r="I82" s="24">
        <f t="shared" si="0"/>
        <v>4</v>
      </c>
      <c r="J82" s="24">
        <f t="shared" si="1"/>
        <v>0</v>
      </c>
      <c r="K82" s="24">
        <f t="shared" si="2"/>
        <v>4</v>
      </c>
      <c r="L82" s="26">
        <f t="shared" si="3"/>
        <v>0</v>
      </c>
      <c r="M82" s="60">
        <f t="shared" si="4"/>
        <v>13.3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</v>
      </c>
      <c r="F83" s="24">
        <v>1</v>
      </c>
      <c r="G83" s="24">
        <v>0</v>
      </c>
      <c r="H83" s="24">
        <v>0</v>
      </c>
      <c r="I83" s="24">
        <f t="shared" si="0"/>
        <v>2</v>
      </c>
      <c r="J83" s="24">
        <f t="shared" si="1"/>
        <v>0</v>
      </c>
      <c r="K83" s="24">
        <f t="shared" si="2"/>
        <v>2</v>
      </c>
      <c r="L83" s="26">
        <f t="shared" si="3"/>
        <v>0</v>
      </c>
      <c r="M83" s="60">
        <f t="shared" si="4"/>
        <v>6.7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4</v>
      </c>
      <c r="F84" s="24">
        <v>1</v>
      </c>
      <c r="G84" s="24">
        <v>0</v>
      </c>
      <c r="H84" s="24">
        <v>0</v>
      </c>
      <c r="I84" s="24">
        <f t="shared" si="0"/>
        <v>5</v>
      </c>
      <c r="J84" s="24">
        <f t="shared" si="1"/>
        <v>0</v>
      </c>
      <c r="K84" s="24">
        <f t="shared" si="2"/>
        <v>5</v>
      </c>
      <c r="L84" s="26">
        <f t="shared" si="3"/>
        <v>0</v>
      </c>
      <c r="M84" s="60">
        <f t="shared" si="4"/>
        <v>16.7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20</v>
      </c>
      <c r="F85" s="5">
        <f t="shared" si="5"/>
        <v>9</v>
      </c>
      <c r="G85" s="5">
        <f t="shared" si="5"/>
        <v>1</v>
      </c>
      <c r="H85" s="5">
        <f t="shared" si="5"/>
        <v>0</v>
      </c>
      <c r="I85" s="5">
        <f t="shared" si="5"/>
        <v>29</v>
      </c>
      <c r="J85" s="5">
        <f t="shared" si="5"/>
        <v>1</v>
      </c>
      <c r="K85" s="5">
        <f t="shared" si="5"/>
        <v>30</v>
      </c>
      <c r="L85" s="51">
        <f>IF(K85=0,0,ROUND(J85/K85*100,1))</f>
        <v>3.3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</v>
      </c>
      <c r="F89" s="23">
        <v>0</v>
      </c>
      <c r="G89" s="23">
        <v>0</v>
      </c>
      <c r="H89" s="23">
        <v>0</v>
      </c>
      <c r="I89" s="23">
        <f t="shared" ref="I89:I100" si="6">SUM(E89:F89)</f>
        <v>1</v>
      </c>
      <c r="J89" s="23">
        <f t="shared" ref="J89:J100" si="7">SUM(G89:H89)</f>
        <v>0</v>
      </c>
      <c r="K89" s="23">
        <f>SUM(I89,J89)</f>
        <v>1</v>
      </c>
      <c r="L89" s="25">
        <f>IF(K89=0,0,ROUND(J89/K89*100,1))</f>
        <v>0</v>
      </c>
      <c r="M89" s="59">
        <f>IF(K89=0,0,ROUND(K89/K$101*100,1))</f>
        <v>2.9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</v>
      </c>
      <c r="F90" s="24">
        <v>0</v>
      </c>
      <c r="G90" s="24">
        <v>3</v>
      </c>
      <c r="H90" s="24">
        <v>0</v>
      </c>
      <c r="I90" s="24">
        <f t="shared" si="6"/>
        <v>2</v>
      </c>
      <c r="J90" s="24">
        <f t="shared" si="7"/>
        <v>3</v>
      </c>
      <c r="K90" s="24">
        <f t="shared" ref="K90:K100" si="8">SUM(I90,J90)</f>
        <v>5</v>
      </c>
      <c r="L90" s="26">
        <f t="shared" ref="L90:L101" si="9">IF(K90=0,0,ROUND(J90/K90*100,1))</f>
        <v>60</v>
      </c>
      <c r="M90" s="60">
        <f t="shared" ref="M90:M101" si="10">IF(K90=0,0,ROUND(K90/K$101*100,1))</f>
        <v>14.3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0</v>
      </c>
      <c r="F91" s="24">
        <v>0</v>
      </c>
      <c r="G91" s="24">
        <v>0</v>
      </c>
      <c r="H91" s="24">
        <v>0</v>
      </c>
      <c r="I91" s="24">
        <f t="shared" si="6"/>
        <v>0</v>
      </c>
      <c r="J91" s="24">
        <f t="shared" si="7"/>
        <v>0</v>
      </c>
      <c r="K91" s="24">
        <f t="shared" si="8"/>
        <v>0</v>
      </c>
      <c r="L91" s="26">
        <f t="shared" si="9"/>
        <v>0</v>
      </c>
      <c r="M91" s="60">
        <f t="shared" si="10"/>
        <v>0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3</v>
      </c>
      <c r="F92" s="24">
        <v>1</v>
      </c>
      <c r="G92" s="24">
        <v>0</v>
      </c>
      <c r="H92" s="24">
        <v>0</v>
      </c>
      <c r="I92" s="24">
        <f t="shared" si="6"/>
        <v>4</v>
      </c>
      <c r="J92" s="24">
        <f t="shared" si="7"/>
        <v>0</v>
      </c>
      <c r="K92" s="24">
        <f t="shared" si="8"/>
        <v>4</v>
      </c>
      <c r="L92" s="26">
        <f t="shared" si="9"/>
        <v>0</v>
      </c>
      <c r="M92" s="60">
        <f t="shared" si="10"/>
        <v>11.4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</v>
      </c>
      <c r="F93" s="24">
        <v>0</v>
      </c>
      <c r="G93" s="24">
        <v>0</v>
      </c>
      <c r="H93" s="24">
        <v>0</v>
      </c>
      <c r="I93" s="24">
        <f t="shared" si="6"/>
        <v>1</v>
      </c>
      <c r="J93" s="24">
        <f t="shared" si="7"/>
        <v>0</v>
      </c>
      <c r="K93" s="24">
        <f t="shared" si="8"/>
        <v>1</v>
      </c>
      <c r="L93" s="26">
        <f t="shared" si="9"/>
        <v>0</v>
      </c>
      <c r="M93" s="60">
        <f t="shared" si="10"/>
        <v>2.9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4</v>
      </c>
      <c r="F94" s="24">
        <v>0</v>
      </c>
      <c r="G94" s="24">
        <v>0</v>
      </c>
      <c r="H94" s="24">
        <v>0</v>
      </c>
      <c r="I94" s="24">
        <f t="shared" si="6"/>
        <v>4</v>
      </c>
      <c r="J94" s="24">
        <f t="shared" si="7"/>
        <v>0</v>
      </c>
      <c r="K94" s="24">
        <f t="shared" si="8"/>
        <v>4</v>
      </c>
      <c r="L94" s="26">
        <f t="shared" si="9"/>
        <v>0</v>
      </c>
      <c r="M94" s="60">
        <f t="shared" si="10"/>
        <v>11.4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4</v>
      </c>
      <c r="F95" s="24">
        <v>2</v>
      </c>
      <c r="G95" s="24">
        <v>1</v>
      </c>
      <c r="H95" s="24">
        <v>0</v>
      </c>
      <c r="I95" s="24">
        <f t="shared" si="6"/>
        <v>6</v>
      </c>
      <c r="J95" s="24">
        <f t="shared" si="7"/>
        <v>1</v>
      </c>
      <c r="K95" s="24">
        <f t="shared" si="8"/>
        <v>7</v>
      </c>
      <c r="L95" s="26">
        <f t="shared" si="9"/>
        <v>14.3</v>
      </c>
      <c r="M95" s="60">
        <f t="shared" si="10"/>
        <v>20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2</v>
      </c>
      <c r="F96" s="24">
        <v>1</v>
      </c>
      <c r="G96" s="24">
        <v>0</v>
      </c>
      <c r="H96" s="24">
        <v>0</v>
      </c>
      <c r="I96" s="24">
        <f t="shared" si="6"/>
        <v>3</v>
      </c>
      <c r="J96" s="24">
        <f t="shared" si="7"/>
        <v>0</v>
      </c>
      <c r="K96" s="24">
        <f t="shared" si="8"/>
        <v>3</v>
      </c>
      <c r="L96" s="26">
        <f t="shared" si="9"/>
        <v>0</v>
      </c>
      <c r="M96" s="60">
        <f t="shared" si="10"/>
        <v>8.6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4</v>
      </c>
      <c r="F97" s="24">
        <v>1</v>
      </c>
      <c r="G97" s="24">
        <v>0</v>
      </c>
      <c r="H97" s="24">
        <v>0</v>
      </c>
      <c r="I97" s="24">
        <f t="shared" si="6"/>
        <v>5</v>
      </c>
      <c r="J97" s="24">
        <f t="shared" si="7"/>
        <v>0</v>
      </c>
      <c r="K97" s="24">
        <f t="shared" si="8"/>
        <v>5</v>
      </c>
      <c r="L97" s="26">
        <f t="shared" si="9"/>
        <v>0</v>
      </c>
      <c r="M97" s="60">
        <f t="shared" si="10"/>
        <v>14.3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</v>
      </c>
      <c r="F98" s="24">
        <v>0</v>
      </c>
      <c r="G98" s="24">
        <v>0</v>
      </c>
      <c r="H98" s="24">
        <v>0</v>
      </c>
      <c r="I98" s="24">
        <f t="shared" si="6"/>
        <v>2</v>
      </c>
      <c r="J98" s="24">
        <f t="shared" si="7"/>
        <v>0</v>
      </c>
      <c r="K98" s="24">
        <f t="shared" si="8"/>
        <v>2</v>
      </c>
      <c r="L98" s="26">
        <f t="shared" si="9"/>
        <v>0</v>
      </c>
      <c r="M98" s="60">
        <f t="shared" si="10"/>
        <v>5.7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</v>
      </c>
      <c r="F99" s="24">
        <v>1</v>
      </c>
      <c r="G99" s="24">
        <v>0</v>
      </c>
      <c r="H99" s="24">
        <v>0</v>
      </c>
      <c r="I99" s="24">
        <f t="shared" si="6"/>
        <v>2</v>
      </c>
      <c r="J99" s="24">
        <f t="shared" si="7"/>
        <v>0</v>
      </c>
      <c r="K99" s="24">
        <f t="shared" si="8"/>
        <v>2</v>
      </c>
      <c r="L99" s="26">
        <f t="shared" si="9"/>
        <v>0</v>
      </c>
      <c r="M99" s="60">
        <f t="shared" si="10"/>
        <v>5.7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</v>
      </c>
      <c r="F100" s="24">
        <v>0</v>
      </c>
      <c r="G100" s="24">
        <v>0</v>
      </c>
      <c r="H100" s="24">
        <v>0</v>
      </c>
      <c r="I100" s="24">
        <f t="shared" si="6"/>
        <v>1</v>
      </c>
      <c r="J100" s="24">
        <f t="shared" si="7"/>
        <v>0</v>
      </c>
      <c r="K100" s="24">
        <f t="shared" si="8"/>
        <v>1</v>
      </c>
      <c r="L100" s="26">
        <f t="shared" si="9"/>
        <v>0</v>
      </c>
      <c r="M100" s="60">
        <f t="shared" si="10"/>
        <v>2.9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25</v>
      </c>
      <c r="F101" s="5">
        <f t="shared" si="11"/>
        <v>6</v>
      </c>
      <c r="G101" s="5">
        <f t="shared" si="11"/>
        <v>4</v>
      </c>
      <c r="H101" s="5">
        <f t="shared" si="11"/>
        <v>0</v>
      </c>
      <c r="I101" s="5">
        <f t="shared" si="11"/>
        <v>31</v>
      </c>
      <c r="J101" s="5">
        <f t="shared" si="11"/>
        <v>4</v>
      </c>
      <c r="K101" s="5">
        <f t="shared" si="11"/>
        <v>35</v>
      </c>
      <c r="L101" s="51">
        <f t="shared" si="9"/>
        <v>11.4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1</v>
      </c>
      <c r="J105" s="23">
        <f t="shared" ref="J105:J116" si="13">SUM(G105:H105)</f>
        <v>0</v>
      </c>
      <c r="K105" s="23">
        <f>SUM(I105,J105)</f>
        <v>1</v>
      </c>
      <c r="L105" s="25">
        <f t="shared" ref="L105:L117" si="14">IF(K105=0,0,ROUND(J105/K105*100,1))</f>
        <v>0</v>
      </c>
      <c r="M105" s="59">
        <f>IF(K105=0,0,ROUND(K105/K$117*100,1))</f>
        <v>1.1000000000000001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</v>
      </c>
      <c r="F106" s="24">
        <v>1</v>
      </c>
      <c r="G106" s="24">
        <v>0</v>
      </c>
      <c r="H106" s="24">
        <v>0</v>
      </c>
      <c r="I106" s="24">
        <f t="shared" si="12"/>
        <v>2</v>
      </c>
      <c r="J106" s="24">
        <f t="shared" si="13"/>
        <v>0</v>
      </c>
      <c r="K106" s="24">
        <f t="shared" ref="K106:K116" si="15">SUM(I106,J106)</f>
        <v>2</v>
      </c>
      <c r="L106" s="26">
        <f t="shared" si="14"/>
        <v>0</v>
      </c>
      <c r="M106" s="60">
        <f t="shared" ref="M106:M117" si="16">IF(K106=0,0,ROUND(K106/K$117*100,1))</f>
        <v>2.2000000000000002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5</v>
      </c>
      <c r="F107" s="24">
        <v>1</v>
      </c>
      <c r="G107" s="24">
        <v>0</v>
      </c>
      <c r="H107" s="24">
        <v>0</v>
      </c>
      <c r="I107" s="24">
        <f t="shared" si="12"/>
        <v>6</v>
      </c>
      <c r="J107" s="24">
        <f t="shared" si="13"/>
        <v>0</v>
      </c>
      <c r="K107" s="24">
        <f t="shared" si="15"/>
        <v>6</v>
      </c>
      <c r="L107" s="26">
        <f t="shared" si="14"/>
        <v>0</v>
      </c>
      <c r="M107" s="60">
        <f t="shared" si="16"/>
        <v>6.7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6</v>
      </c>
      <c r="F108" s="24">
        <v>1</v>
      </c>
      <c r="G108" s="24">
        <v>0</v>
      </c>
      <c r="H108" s="24">
        <v>0</v>
      </c>
      <c r="I108" s="24">
        <f t="shared" si="12"/>
        <v>7</v>
      </c>
      <c r="J108" s="24">
        <f t="shared" si="13"/>
        <v>0</v>
      </c>
      <c r="K108" s="24">
        <f t="shared" si="15"/>
        <v>7</v>
      </c>
      <c r="L108" s="26">
        <f t="shared" si="14"/>
        <v>0</v>
      </c>
      <c r="M108" s="60">
        <f t="shared" si="16"/>
        <v>7.9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</v>
      </c>
      <c r="F109" s="24">
        <v>1</v>
      </c>
      <c r="G109" s="24">
        <v>1</v>
      </c>
      <c r="H109" s="24">
        <v>0</v>
      </c>
      <c r="I109" s="24">
        <f t="shared" si="12"/>
        <v>5</v>
      </c>
      <c r="J109" s="24">
        <f t="shared" si="13"/>
        <v>1</v>
      </c>
      <c r="K109" s="24">
        <f t="shared" si="15"/>
        <v>6</v>
      </c>
      <c r="L109" s="26">
        <f t="shared" si="14"/>
        <v>16.7</v>
      </c>
      <c r="M109" s="60">
        <f t="shared" si="16"/>
        <v>6.7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</v>
      </c>
      <c r="F110" s="24">
        <v>5</v>
      </c>
      <c r="G110" s="24">
        <v>0</v>
      </c>
      <c r="H110" s="24">
        <v>0</v>
      </c>
      <c r="I110" s="24">
        <f t="shared" si="12"/>
        <v>10</v>
      </c>
      <c r="J110" s="24">
        <f t="shared" si="13"/>
        <v>0</v>
      </c>
      <c r="K110" s="24">
        <f t="shared" si="15"/>
        <v>10</v>
      </c>
      <c r="L110" s="26">
        <f t="shared" si="14"/>
        <v>0</v>
      </c>
      <c r="M110" s="60">
        <f t="shared" si="16"/>
        <v>11.2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8</v>
      </c>
      <c r="F111" s="24">
        <v>3</v>
      </c>
      <c r="G111" s="24">
        <v>0</v>
      </c>
      <c r="H111" s="24">
        <v>0</v>
      </c>
      <c r="I111" s="24">
        <f t="shared" si="12"/>
        <v>11</v>
      </c>
      <c r="J111" s="24">
        <f t="shared" si="13"/>
        <v>0</v>
      </c>
      <c r="K111" s="24">
        <f t="shared" si="15"/>
        <v>11</v>
      </c>
      <c r="L111" s="26">
        <f t="shared" si="14"/>
        <v>0</v>
      </c>
      <c r="M111" s="60">
        <f t="shared" si="16"/>
        <v>12.4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9</v>
      </c>
      <c r="F112" s="24">
        <v>3</v>
      </c>
      <c r="G112" s="24">
        <v>0</v>
      </c>
      <c r="H112" s="24">
        <v>0</v>
      </c>
      <c r="I112" s="24">
        <f t="shared" si="12"/>
        <v>12</v>
      </c>
      <c r="J112" s="24">
        <f t="shared" si="13"/>
        <v>0</v>
      </c>
      <c r="K112" s="24">
        <f t="shared" si="15"/>
        <v>12</v>
      </c>
      <c r="L112" s="26">
        <f t="shared" si="14"/>
        <v>0</v>
      </c>
      <c r="M112" s="60">
        <f t="shared" si="16"/>
        <v>13.5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6</v>
      </c>
      <c r="F113" s="24">
        <v>6</v>
      </c>
      <c r="G113" s="24">
        <v>0</v>
      </c>
      <c r="H113" s="24">
        <v>0</v>
      </c>
      <c r="I113" s="24">
        <f t="shared" si="12"/>
        <v>12</v>
      </c>
      <c r="J113" s="24">
        <f t="shared" si="13"/>
        <v>0</v>
      </c>
      <c r="K113" s="24">
        <f t="shared" si="15"/>
        <v>12</v>
      </c>
      <c r="L113" s="26">
        <f t="shared" si="14"/>
        <v>0</v>
      </c>
      <c r="M113" s="60">
        <f t="shared" si="16"/>
        <v>13.5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10</v>
      </c>
      <c r="F114" s="24">
        <v>4</v>
      </c>
      <c r="G114" s="24">
        <v>0</v>
      </c>
      <c r="H114" s="24">
        <v>0</v>
      </c>
      <c r="I114" s="24">
        <f t="shared" si="12"/>
        <v>14</v>
      </c>
      <c r="J114" s="24">
        <f t="shared" si="13"/>
        <v>0</v>
      </c>
      <c r="K114" s="24">
        <f t="shared" si="15"/>
        <v>14</v>
      </c>
      <c r="L114" s="26">
        <f t="shared" si="14"/>
        <v>0</v>
      </c>
      <c r="M114" s="60">
        <f t="shared" si="16"/>
        <v>15.7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</v>
      </c>
      <c r="F115" s="24">
        <v>1</v>
      </c>
      <c r="G115" s="24">
        <v>0</v>
      </c>
      <c r="H115" s="24">
        <v>0</v>
      </c>
      <c r="I115" s="24">
        <f t="shared" si="12"/>
        <v>2</v>
      </c>
      <c r="J115" s="24">
        <f t="shared" si="13"/>
        <v>0</v>
      </c>
      <c r="K115" s="24">
        <f t="shared" si="15"/>
        <v>2</v>
      </c>
      <c r="L115" s="26">
        <f t="shared" si="14"/>
        <v>0</v>
      </c>
      <c r="M115" s="60">
        <f t="shared" si="16"/>
        <v>2.2000000000000002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4</v>
      </c>
      <c r="F116" s="24">
        <v>2</v>
      </c>
      <c r="G116" s="24">
        <v>0</v>
      </c>
      <c r="H116" s="24">
        <v>0</v>
      </c>
      <c r="I116" s="24">
        <f t="shared" si="12"/>
        <v>6</v>
      </c>
      <c r="J116" s="24">
        <f t="shared" si="13"/>
        <v>0</v>
      </c>
      <c r="K116" s="24">
        <f t="shared" si="15"/>
        <v>6</v>
      </c>
      <c r="L116" s="26">
        <f t="shared" si="14"/>
        <v>0</v>
      </c>
      <c r="M116" s="60">
        <f t="shared" si="16"/>
        <v>6.7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60</v>
      </c>
      <c r="F117" s="5">
        <f t="shared" si="17"/>
        <v>28</v>
      </c>
      <c r="G117" s="5">
        <f t="shared" si="17"/>
        <v>1</v>
      </c>
      <c r="H117" s="5">
        <f t="shared" si="17"/>
        <v>0</v>
      </c>
      <c r="I117" s="5">
        <f t="shared" si="17"/>
        <v>88</v>
      </c>
      <c r="J117" s="5">
        <f t="shared" si="17"/>
        <v>1</v>
      </c>
      <c r="K117" s="5">
        <f t="shared" si="17"/>
        <v>89</v>
      </c>
      <c r="L117" s="51">
        <f t="shared" si="14"/>
        <v>1.1000000000000001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41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343</v>
      </c>
      <c r="F121" s="23">
        <v>144</v>
      </c>
      <c r="G121" s="23">
        <v>75</v>
      </c>
      <c r="H121" s="23">
        <v>2</v>
      </c>
      <c r="I121" s="23">
        <f t="shared" ref="I121:I132" si="18">SUM(E121:F121)</f>
        <v>487</v>
      </c>
      <c r="J121" s="23">
        <f t="shared" ref="J121:J132" si="19">SUM(G121:H121)</f>
        <v>77</v>
      </c>
      <c r="K121" s="23">
        <f>SUM(I121,J121)</f>
        <v>564</v>
      </c>
      <c r="L121" s="25">
        <f t="shared" ref="L121:L133" si="20">IF(K121=0,0,ROUND(J121/K121*100,1))</f>
        <v>13.7</v>
      </c>
      <c r="M121" s="59">
        <f>IF(K121=0,0,ROUND(K121/K$133*100,1))</f>
        <v>7.8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256</v>
      </c>
      <c r="F122" s="24">
        <v>202</v>
      </c>
      <c r="G122" s="24">
        <v>90</v>
      </c>
      <c r="H122" s="24">
        <v>3</v>
      </c>
      <c r="I122" s="24">
        <f t="shared" si="18"/>
        <v>458</v>
      </c>
      <c r="J122" s="24">
        <f t="shared" si="19"/>
        <v>93</v>
      </c>
      <c r="K122" s="24">
        <f t="shared" ref="K122:K132" si="21">SUM(I122,J122)</f>
        <v>551</v>
      </c>
      <c r="L122" s="26">
        <f t="shared" si="20"/>
        <v>16.899999999999999</v>
      </c>
      <c r="M122" s="60">
        <f t="shared" ref="M122:M133" si="22">IF(K122=0,0,ROUND(K122/K$133*100,1))</f>
        <v>7.6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336</v>
      </c>
      <c r="F123" s="24">
        <v>104</v>
      </c>
      <c r="G123" s="24">
        <v>145</v>
      </c>
      <c r="H123" s="24">
        <v>0</v>
      </c>
      <c r="I123" s="24">
        <f t="shared" si="18"/>
        <v>440</v>
      </c>
      <c r="J123" s="24">
        <f t="shared" si="19"/>
        <v>145</v>
      </c>
      <c r="K123" s="24">
        <f t="shared" si="21"/>
        <v>585</v>
      </c>
      <c r="L123" s="26">
        <f t="shared" si="20"/>
        <v>24.8</v>
      </c>
      <c r="M123" s="60">
        <f t="shared" si="22"/>
        <v>8.1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297</v>
      </c>
      <c r="F124" s="24">
        <v>129</v>
      </c>
      <c r="G124" s="24">
        <v>155</v>
      </c>
      <c r="H124" s="24">
        <v>1</v>
      </c>
      <c r="I124" s="24">
        <f t="shared" si="18"/>
        <v>426</v>
      </c>
      <c r="J124" s="24">
        <f t="shared" si="19"/>
        <v>156</v>
      </c>
      <c r="K124" s="24">
        <f t="shared" si="21"/>
        <v>582</v>
      </c>
      <c r="L124" s="26">
        <f t="shared" si="20"/>
        <v>26.8</v>
      </c>
      <c r="M124" s="60">
        <f t="shared" si="22"/>
        <v>8.1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314</v>
      </c>
      <c r="F125" s="24">
        <v>129</v>
      </c>
      <c r="G125" s="24">
        <v>161</v>
      </c>
      <c r="H125" s="24">
        <v>1</v>
      </c>
      <c r="I125" s="24">
        <f t="shared" si="18"/>
        <v>443</v>
      </c>
      <c r="J125" s="24">
        <f t="shared" si="19"/>
        <v>162</v>
      </c>
      <c r="K125" s="24">
        <f t="shared" si="21"/>
        <v>605</v>
      </c>
      <c r="L125" s="26">
        <f t="shared" si="20"/>
        <v>26.8</v>
      </c>
      <c r="M125" s="60">
        <f t="shared" si="22"/>
        <v>8.4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363</v>
      </c>
      <c r="F126" s="24">
        <v>126</v>
      </c>
      <c r="G126" s="24">
        <v>140</v>
      </c>
      <c r="H126" s="24">
        <v>0</v>
      </c>
      <c r="I126" s="24">
        <f t="shared" si="18"/>
        <v>489</v>
      </c>
      <c r="J126" s="24">
        <f t="shared" si="19"/>
        <v>140</v>
      </c>
      <c r="K126" s="24">
        <f t="shared" si="21"/>
        <v>629</v>
      </c>
      <c r="L126" s="26">
        <f t="shared" si="20"/>
        <v>22.3</v>
      </c>
      <c r="M126" s="60">
        <f t="shared" si="22"/>
        <v>8.6999999999999993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309</v>
      </c>
      <c r="F127" s="24">
        <v>148</v>
      </c>
      <c r="G127" s="24">
        <v>123</v>
      </c>
      <c r="H127" s="24">
        <v>3</v>
      </c>
      <c r="I127" s="24">
        <f t="shared" si="18"/>
        <v>457</v>
      </c>
      <c r="J127" s="24">
        <f t="shared" si="19"/>
        <v>126</v>
      </c>
      <c r="K127" s="24">
        <f t="shared" si="21"/>
        <v>583</v>
      </c>
      <c r="L127" s="26">
        <f t="shared" si="20"/>
        <v>21.6</v>
      </c>
      <c r="M127" s="60">
        <f t="shared" si="22"/>
        <v>8.1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326</v>
      </c>
      <c r="F128" s="24">
        <v>144</v>
      </c>
      <c r="G128" s="24">
        <v>112</v>
      </c>
      <c r="H128" s="24">
        <v>1</v>
      </c>
      <c r="I128" s="24">
        <f t="shared" si="18"/>
        <v>470</v>
      </c>
      <c r="J128" s="24">
        <f t="shared" si="19"/>
        <v>113</v>
      </c>
      <c r="K128" s="24">
        <f t="shared" si="21"/>
        <v>583</v>
      </c>
      <c r="L128" s="26">
        <f t="shared" si="20"/>
        <v>19.399999999999999</v>
      </c>
      <c r="M128" s="60">
        <f t="shared" si="22"/>
        <v>8.1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396</v>
      </c>
      <c r="F129" s="24">
        <v>131</v>
      </c>
      <c r="G129" s="24">
        <v>101</v>
      </c>
      <c r="H129" s="24">
        <v>3</v>
      </c>
      <c r="I129" s="24">
        <f t="shared" si="18"/>
        <v>527</v>
      </c>
      <c r="J129" s="24">
        <f t="shared" si="19"/>
        <v>104</v>
      </c>
      <c r="K129" s="24">
        <f t="shared" si="21"/>
        <v>631</v>
      </c>
      <c r="L129" s="26">
        <f t="shared" si="20"/>
        <v>16.5</v>
      </c>
      <c r="M129" s="60">
        <f t="shared" si="22"/>
        <v>8.8000000000000007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433</v>
      </c>
      <c r="F130" s="24">
        <v>128</v>
      </c>
      <c r="G130" s="24">
        <v>90</v>
      </c>
      <c r="H130" s="24">
        <v>2</v>
      </c>
      <c r="I130" s="24">
        <f t="shared" si="18"/>
        <v>561</v>
      </c>
      <c r="J130" s="24">
        <f t="shared" si="19"/>
        <v>92</v>
      </c>
      <c r="K130" s="24">
        <f t="shared" si="21"/>
        <v>653</v>
      </c>
      <c r="L130" s="26">
        <f t="shared" si="20"/>
        <v>14.1</v>
      </c>
      <c r="M130" s="60">
        <f t="shared" si="22"/>
        <v>9.1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384</v>
      </c>
      <c r="F131" s="24">
        <v>86</v>
      </c>
      <c r="G131" s="24">
        <v>60</v>
      </c>
      <c r="H131" s="24">
        <v>4</v>
      </c>
      <c r="I131" s="24">
        <f t="shared" si="18"/>
        <v>470</v>
      </c>
      <c r="J131" s="24">
        <f t="shared" si="19"/>
        <v>64</v>
      </c>
      <c r="K131" s="24">
        <f t="shared" si="21"/>
        <v>534</v>
      </c>
      <c r="L131" s="26">
        <f t="shared" si="20"/>
        <v>12</v>
      </c>
      <c r="M131" s="60">
        <f t="shared" si="22"/>
        <v>7.4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533</v>
      </c>
      <c r="F132" s="24">
        <v>112</v>
      </c>
      <c r="G132" s="24">
        <v>55</v>
      </c>
      <c r="H132" s="24">
        <v>3</v>
      </c>
      <c r="I132" s="24">
        <f t="shared" si="18"/>
        <v>645</v>
      </c>
      <c r="J132" s="24">
        <f t="shared" si="19"/>
        <v>58</v>
      </c>
      <c r="K132" s="24">
        <f t="shared" si="21"/>
        <v>703</v>
      </c>
      <c r="L132" s="26">
        <f t="shared" si="20"/>
        <v>8.3000000000000007</v>
      </c>
      <c r="M132" s="60">
        <f t="shared" si="22"/>
        <v>9.8000000000000007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4290</v>
      </c>
      <c r="F133" s="5">
        <f t="shared" si="23"/>
        <v>1583</v>
      </c>
      <c r="G133" s="5">
        <f t="shared" si="23"/>
        <v>1307</v>
      </c>
      <c r="H133" s="5">
        <f t="shared" si="23"/>
        <v>23</v>
      </c>
      <c r="I133" s="5">
        <f t="shared" si="23"/>
        <v>5873</v>
      </c>
      <c r="J133" s="5">
        <f t="shared" si="23"/>
        <v>1330</v>
      </c>
      <c r="K133" s="5">
        <f t="shared" si="23"/>
        <v>7203</v>
      </c>
      <c r="L133" s="51">
        <f t="shared" si="20"/>
        <v>18.5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E133"/>
  <sheetViews>
    <sheetView showGridLines="0" topLeftCell="A34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(9)</v>
      </c>
      <c r="C43" s="404"/>
      <c r="D43" s="404"/>
      <c r="E43" s="404"/>
      <c r="F43" s="404"/>
      <c r="G43" s="404"/>
      <c r="H43" s="404"/>
      <c r="I43" s="404"/>
      <c r="J43" s="404" t="str">
        <f>E87</f>
        <v>(10)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(11)</v>
      </c>
      <c r="C69" s="404"/>
      <c r="D69" s="404"/>
      <c r="E69" s="404"/>
      <c r="F69" s="404"/>
      <c r="G69" s="404"/>
      <c r="H69" s="404"/>
      <c r="I69" s="404"/>
      <c r="J69" s="404" t="str">
        <f>E119</f>
        <v>(12)</v>
      </c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0</v>
      </c>
      <c r="G73" s="23">
        <v>0</v>
      </c>
      <c r="H73" s="23">
        <v>0</v>
      </c>
      <c r="I73" s="23">
        <f t="shared" ref="I73:I84" si="0">SUM(E73:F73)</f>
        <v>2</v>
      </c>
      <c r="J73" s="23">
        <f t="shared" ref="J73:J84" si="1">SUM(G73:H73)</f>
        <v>0</v>
      </c>
      <c r="K73" s="23">
        <f>SUM(I73,J73)</f>
        <v>2</v>
      </c>
      <c r="L73" s="25">
        <f>IF(K73=0,0,ROUND(J73/K73*100,1))</f>
        <v>0</v>
      </c>
      <c r="M73" s="59">
        <f>IF(K73=0,0,ROUND(K73/K$85*100,1))</f>
        <v>4.5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</v>
      </c>
      <c r="F74" s="24">
        <v>1</v>
      </c>
      <c r="G74" s="24">
        <v>0</v>
      </c>
      <c r="H74" s="24">
        <v>0</v>
      </c>
      <c r="I74" s="24">
        <f t="shared" si="0"/>
        <v>2</v>
      </c>
      <c r="J74" s="24">
        <f t="shared" si="1"/>
        <v>0</v>
      </c>
      <c r="K74" s="24">
        <f t="shared" ref="K74:K84" si="2">SUM(I74,J74)</f>
        <v>2</v>
      </c>
      <c r="L74" s="26">
        <f t="shared" ref="L74:L84" si="3">IF(K74=0,0,ROUND(J74/K74*100,1))</f>
        <v>0</v>
      </c>
      <c r="M74" s="60">
        <f t="shared" ref="M74:M84" si="4">IF(K74=0,0,ROUND(K74/K$85*100,1))</f>
        <v>4.5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</v>
      </c>
      <c r="F75" s="24">
        <v>1</v>
      </c>
      <c r="G75" s="24">
        <v>0</v>
      </c>
      <c r="H75" s="24">
        <v>0</v>
      </c>
      <c r="I75" s="24">
        <f t="shared" si="0"/>
        <v>3</v>
      </c>
      <c r="J75" s="24">
        <f t="shared" si="1"/>
        <v>0</v>
      </c>
      <c r="K75" s="24">
        <f t="shared" si="2"/>
        <v>3</v>
      </c>
      <c r="L75" s="26">
        <f t="shared" si="3"/>
        <v>0</v>
      </c>
      <c r="M75" s="60">
        <f t="shared" si="4"/>
        <v>6.8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6</v>
      </c>
      <c r="F76" s="24">
        <v>1</v>
      </c>
      <c r="G76" s="24">
        <v>0</v>
      </c>
      <c r="H76" s="24">
        <v>0</v>
      </c>
      <c r="I76" s="24">
        <f t="shared" si="0"/>
        <v>7</v>
      </c>
      <c r="J76" s="24">
        <f t="shared" si="1"/>
        <v>0</v>
      </c>
      <c r="K76" s="24">
        <f t="shared" si="2"/>
        <v>7</v>
      </c>
      <c r="L76" s="26">
        <f t="shared" si="3"/>
        <v>0</v>
      </c>
      <c r="M76" s="60">
        <f t="shared" si="4"/>
        <v>15.9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</v>
      </c>
      <c r="F77" s="24">
        <v>2</v>
      </c>
      <c r="G77" s="24">
        <v>0</v>
      </c>
      <c r="H77" s="24">
        <v>0</v>
      </c>
      <c r="I77" s="24">
        <f t="shared" si="0"/>
        <v>4</v>
      </c>
      <c r="J77" s="24">
        <f t="shared" si="1"/>
        <v>0</v>
      </c>
      <c r="K77" s="24">
        <f t="shared" si="2"/>
        <v>4</v>
      </c>
      <c r="L77" s="26">
        <f t="shared" si="3"/>
        <v>0</v>
      </c>
      <c r="M77" s="60">
        <f t="shared" si="4"/>
        <v>9.1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</v>
      </c>
      <c r="F78" s="24">
        <v>1</v>
      </c>
      <c r="G78" s="24">
        <v>0</v>
      </c>
      <c r="H78" s="24">
        <v>0</v>
      </c>
      <c r="I78" s="24">
        <f t="shared" si="0"/>
        <v>2</v>
      </c>
      <c r="J78" s="24">
        <f t="shared" si="1"/>
        <v>0</v>
      </c>
      <c r="K78" s="24">
        <f t="shared" si="2"/>
        <v>2</v>
      </c>
      <c r="L78" s="26">
        <f t="shared" si="3"/>
        <v>0</v>
      </c>
      <c r="M78" s="60">
        <f t="shared" si="4"/>
        <v>4.5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</v>
      </c>
      <c r="F79" s="24">
        <v>0</v>
      </c>
      <c r="G79" s="24">
        <v>1</v>
      </c>
      <c r="H79" s="24">
        <v>0</v>
      </c>
      <c r="I79" s="24">
        <f t="shared" si="0"/>
        <v>2</v>
      </c>
      <c r="J79" s="24">
        <f t="shared" si="1"/>
        <v>1</v>
      </c>
      <c r="K79" s="24">
        <f t="shared" si="2"/>
        <v>3</v>
      </c>
      <c r="L79" s="26">
        <f t="shared" si="3"/>
        <v>33.299999999999997</v>
      </c>
      <c r="M79" s="60">
        <f t="shared" si="4"/>
        <v>6.8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</v>
      </c>
      <c r="F80" s="24">
        <v>1</v>
      </c>
      <c r="G80" s="24">
        <v>0</v>
      </c>
      <c r="H80" s="24">
        <v>0</v>
      </c>
      <c r="I80" s="24">
        <f t="shared" si="0"/>
        <v>3</v>
      </c>
      <c r="J80" s="24">
        <f t="shared" si="1"/>
        <v>0</v>
      </c>
      <c r="K80" s="24">
        <f t="shared" si="2"/>
        <v>3</v>
      </c>
      <c r="L80" s="26">
        <f t="shared" si="3"/>
        <v>0</v>
      </c>
      <c r="M80" s="60">
        <f t="shared" si="4"/>
        <v>6.8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</v>
      </c>
      <c r="F81" s="24">
        <v>1</v>
      </c>
      <c r="G81" s="24">
        <v>0</v>
      </c>
      <c r="H81" s="24">
        <v>0</v>
      </c>
      <c r="I81" s="24">
        <f t="shared" si="0"/>
        <v>3</v>
      </c>
      <c r="J81" s="24">
        <f t="shared" si="1"/>
        <v>0</v>
      </c>
      <c r="K81" s="24">
        <f t="shared" si="2"/>
        <v>3</v>
      </c>
      <c r="L81" s="26">
        <f t="shared" si="3"/>
        <v>0</v>
      </c>
      <c r="M81" s="60">
        <f t="shared" si="4"/>
        <v>6.8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7</v>
      </c>
      <c r="F82" s="24">
        <v>1</v>
      </c>
      <c r="G82" s="24">
        <v>0</v>
      </c>
      <c r="H82" s="24">
        <v>0</v>
      </c>
      <c r="I82" s="24">
        <f t="shared" si="0"/>
        <v>8</v>
      </c>
      <c r="J82" s="24">
        <f t="shared" si="1"/>
        <v>0</v>
      </c>
      <c r="K82" s="24">
        <f t="shared" si="2"/>
        <v>8</v>
      </c>
      <c r="L82" s="26">
        <f t="shared" si="3"/>
        <v>0</v>
      </c>
      <c r="M82" s="60">
        <f t="shared" si="4"/>
        <v>18.2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</v>
      </c>
      <c r="F83" s="24">
        <v>0</v>
      </c>
      <c r="G83" s="24">
        <v>0</v>
      </c>
      <c r="H83" s="24">
        <v>0</v>
      </c>
      <c r="I83" s="24">
        <f t="shared" si="0"/>
        <v>4</v>
      </c>
      <c r="J83" s="24">
        <f t="shared" si="1"/>
        <v>0</v>
      </c>
      <c r="K83" s="24">
        <f t="shared" si="2"/>
        <v>4</v>
      </c>
      <c r="L83" s="26">
        <f t="shared" si="3"/>
        <v>0</v>
      </c>
      <c r="M83" s="60">
        <f t="shared" si="4"/>
        <v>9.1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</v>
      </c>
      <c r="F84" s="24">
        <v>0</v>
      </c>
      <c r="G84" s="24">
        <v>0</v>
      </c>
      <c r="H84" s="24">
        <v>0</v>
      </c>
      <c r="I84" s="24">
        <f t="shared" si="0"/>
        <v>3</v>
      </c>
      <c r="J84" s="24">
        <f t="shared" si="1"/>
        <v>0</v>
      </c>
      <c r="K84" s="24">
        <f t="shared" si="2"/>
        <v>3</v>
      </c>
      <c r="L84" s="26">
        <f t="shared" si="3"/>
        <v>0</v>
      </c>
      <c r="M84" s="60">
        <f t="shared" si="4"/>
        <v>6.8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34</v>
      </c>
      <c r="F85" s="5">
        <f t="shared" si="5"/>
        <v>9</v>
      </c>
      <c r="G85" s="5">
        <f t="shared" si="5"/>
        <v>1</v>
      </c>
      <c r="H85" s="5">
        <f t="shared" si="5"/>
        <v>0</v>
      </c>
      <c r="I85" s="5">
        <f t="shared" si="5"/>
        <v>43</v>
      </c>
      <c r="J85" s="5">
        <f t="shared" si="5"/>
        <v>1</v>
      </c>
      <c r="K85" s="5">
        <f t="shared" si="5"/>
        <v>44</v>
      </c>
      <c r="L85" s="51">
        <f>IF(K85=0,0,ROUND(J85/K85*100,1))</f>
        <v>2.2999999999999998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15</v>
      </c>
      <c r="F89" s="23">
        <v>2</v>
      </c>
      <c r="G89" s="23">
        <v>0</v>
      </c>
      <c r="H89" s="23">
        <v>0</v>
      </c>
      <c r="I89" s="23">
        <f t="shared" ref="I89:I100" si="6">SUM(E89:F89)</f>
        <v>17</v>
      </c>
      <c r="J89" s="23">
        <f t="shared" ref="J89:J100" si="7">SUM(G89:H89)</f>
        <v>0</v>
      </c>
      <c r="K89" s="23">
        <f>SUM(I89,J89)</f>
        <v>17</v>
      </c>
      <c r="L89" s="25">
        <f>IF(K89=0,0,ROUND(J89/K89*100,1))</f>
        <v>0</v>
      </c>
      <c r="M89" s="59">
        <f>IF(K89=0,0,ROUND(K89/K$101*100,1))</f>
        <v>16.5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18</v>
      </c>
      <c r="F90" s="24">
        <v>1</v>
      </c>
      <c r="G90" s="24">
        <v>0</v>
      </c>
      <c r="H90" s="24">
        <v>0</v>
      </c>
      <c r="I90" s="24">
        <f t="shared" si="6"/>
        <v>19</v>
      </c>
      <c r="J90" s="24">
        <f t="shared" si="7"/>
        <v>0</v>
      </c>
      <c r="K90" s="24">
        <f t="shared" ref="K90:K100" si="8">SUM(I90,J90)</f>
        <v>19</v>
      </c>
      <c r="L90" s="26">
        <f t="shared" ref="L90:L101" si="9">IF(K90=0,0,ROUND(J90/K90*100,1))</f>
        <v>0</v>
      </c>
      <c r="M90" s="60">
        <f t="shared" ref="M90:M101" si="10">IF(K90=0,0,ROUND(K90/K$101*100,1))</f>
        <v>18.399999999999999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</v>
      </c>
      <c r="F91" s="24">
        <v>1</v>
      </c>
      <c r="G91" s="24">
        <v>0</v>
      </c>
      <c r="H91" s="24">
        <v>0</v>
      </c>
      <c r="I91" s="24">
        <f t="shared" si="6"/>
        <v>6</v>
      </c>
      <c r="J91" s="24">
        <f t="shared" si="7"/>
        <v>0</v>
      </c>
      <c r="K91" s="24">
        <f t="shared" si="8"/>
        <v>6</v>
      </c>
      <c r="L91" s="26">
        <f t="shared" si="9"/>
        <v>0</v>
      </c>
      <c r="M91" s="60">
        <f t="shared" si="10"/>
        <v>5.8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</v>
      </c>
      <c r="F92" s="24">
        <v>2</v>
      </c>
      <c r="G92" s="24">
        <v>0</v>
      </c>
      <c r="H92" s="24">
        <v>0</v>
      </c>
      <c r="I92" s="24">
        <f t="shared" si="6"/>
        <v>7</v>
      </c>
      <c r="J92" s="24">
        <f t="shared" si="7"/>
        <v>0</v>
      </c>
      <c r="K92" s="24">
        <f t="shared" si="8"/>
        <v>7</v>
      </c>
      <c r="L92" s="26">
        <f t="shared" si="9"/>
        <v>0</v>
      </c>
      <c r="M92" s="60">
        <f t="shared" si="10"/>
        <v>6.8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9</v>
      </c>
      <c r="F93" s="24">
        <v>2</v>
      </c>
      <c r="G93" s="24">
        <v>0</v>
      </c>
      <c r="H93" s="24">
        <v>0</v>
      </c>
      <c r="I93" s="24">
        <f t="shared" si="6"/>
        <v>11</v>
      </c>
      <c r="J93" s="24">
        <f t="shared" si="7"/>
        <v>0</v>
      </c>
      <c r="K93" s="24">
        <f t="shared" si="8"/>
        <v>11</v>
      </c>
      <c r="L93" s="26">
        <f t="shared" si="9"/>
        <v>0</v>
      </c>
      <c r="M93" s="60">
        <f t="shared" si="10"/>
        <v>10.7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6</v>
      </c>
      <c r="F94" s="24">
        <v>2</v>
      </c>
      <c r="G94" s="24">
        <v>0</v>
      </c>
      <c r="H94" s="24">
        <v>0</v>
      </c>
      <c r="I94" s="24">
        <f t="shared" si="6"/>
        <v>8</v>
      </c>
      <c r="J94" s="24">
        <f t="shared" si="7"/>
        <v>0</v>
      </c>
      <c r="K94" s="24">
        <f t="shared" si="8"/>
        <v>8</v>
      </c>
      <c r="L94" s="26">
        <f t="shared" si="9"/>
        <v>0</v>
      </c>
      <c r="M94" s="60">
        <f t="shared" si="10"/>
        <v>7.8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5</v>
      </c>
      <c r="F95" s="24">
        <v>1</v>
      </c>
      <c r="G95" s="24">
        <v>0</v>
      </c>
      <c r="H95" s="24">
        <v>0</v>
      </c>
      <c r="I95" s="24">
        <f t="shared" si="6"/>
        <v>6</v>
      </c>
      <c r="J95" s="24">
        <f t="shared" si="7"/>
        <v>0</v>
      </c>
      <c r="K95" s="24">
        <f t="shared" si="8"/>
        <v>6</v>
      </c>
      <c r="L95" s="26">
        <f t="shared" si="9"/>
        <v>0</v>
      </c>
      <c r="M95" s="60">
        <f t="shared" si="10"/>
        <v>5.8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3</v>
      </c>
      <c r="F96" s="24">
        <v>0</v>
      </c>
      <c r="G96" s="24">
        <v>0</v>
      </c>
      <c r="H96" s="24">
        <v>0</v>
      </c>
      <c r="I96" s="24">
        <f t="shared" si="6"/>
        <v>3</v>
      </c>
      <c r="J96" s="24">
        <f t="shared" si="7"/>
        <v>0</v>
      </c>
      <c r="K96" s="24">
        <f t="shared" si="8"/>
        <v>3</v>
      </c>
      <c r="L96" s="26">
        <f t="shared" si="9"/>
        <v>0</v>
      </c>
      <c r="M96" s="60">
        <f t="shared" si="10"/>
        <v>2.9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</v>
      </c>
      <c r="F97" s="24">
        <v>2</v>
      </c>
      <c r="G97" s="24">
        <v>0</v>
      </c>
      <c r="H97" s="24">
        <v>0</v>
      </c>
      <c r="I97" s="24">
        <f t="shared" si="6"/>
        <v>7</v>
      </c>
      <c r="J97" s="24">
        <f t="shared" si="7"/>
        <v>0</v>
      </c>
      <c r="K97" s="24">
        <f t="shared" si="8"/>
        <v>7</v>
      </c>
      <c r="L97" s="26">
        <f t="shared" si="9"/>
        <v>0</v>
      </c>
      <c r="M97" s="60">
        <f t="shared" si="10"/>
        <v>6.8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5</v>
      </c>
      <c r="F98" s="24">
        <v>2</v>
      </c>
      <c r="G98" s="24">
        <v>0</v>
      </c>
      <c r="H98" s="24">
        <v>0</v>
      </c>
      <c r="I98" s="24">
        <f t="shared" si="6"/>
        <v>7</v>
      </c>
      <c r="J98" s="24">
        <f t="shared" si="7"/>
        <v>0</v>
      </c>
      <c r="K98" s="24">
        <f t="shared" si="8"/>
        <v>7</v>
      </c>
      <c r="L98" s="26">
        <f t="shared" si="9"/>
        <v>0</v>
      </c>
      <c r="M98" s="60">
        <f t="shared" si="10"/>
        <v>6.8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6</v>
      </c>
      <c r="F99" s="24">
        <v>0</v>
      </c>
      <c r="G99" s="24">
        <v>0</v>
      </c>
      <c r="H99" s="24">
        <v>0</v>
      </c>
      <c r="I99" s="24">
        <f t="shared" si="6"/>
        <v>6</v>
      </c>
      <c r="J99" s="24">
        <f t="shared" si="7"/>
        <v>0</v>
      </c>
      <c r="K99" s="24">
        <f t="shared" si="8"/>
        <v>6</v>
      </c>
      <c r="L99" s="26">
        <f t="shared" si="9"/>
        <v>0</v>
      </c>
      <c r="M99" s="60">
        <f t="shared" si="10"/>
        <v>5.8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6</v>
      </c>
      <c r="F100" s="24">
        <v>0</v>
      </c>
      <c r="G100" s="24">
        <v>0</v>
      </c>
      <c r="H100" s="24">
        <v>0</v>
      </c>
      <c r="I100" s="24">
        <f t="shared" si="6"/>
        <v>6</v>
      </c>
      <c r="J100" s="24">
        <f t="shared" si="7"/>
        <v>0</v>
      </c>
      <c r="K100" s="24">
        <f t="shared" si="8"/>
        <v>6</v>
      </c>
      <c r="L100" s="26">
        <f t="shared" si="9"/>
        <v>0</v>
      </c>
      <c r="M100" s="60">
        <f t="shared" si="10"/>
        <v>5.8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88</v>
      </c>
      <c r="F101" s="5">
        <f t="shared" si="11"/>
        <v>15</v>
      </c>
      <c r="G101" s="5">
        <f t="shared" si="11"/>
        <v>0</v>
      </c>
      <c r="H101" s="5">
        <f t="shared" si="11"/>
        <v>0</v>
      </c>
      <c r="I101" s="5">
        <f t="shared" si="11"/>
        <v>103</v>
      </c>
      <c r="J101" s="5">
        <f t="shared" si="11"/>
        <v>0</v>
      </c>
      <c r="K101" s="5">
        <f t="shared" si="11"/>
        <v>103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1</v>
      </c>
      <c r="J105" s="23">
        <f t="shared" ref="J105:J116" si="13">SUM(G105:H105)</f>
        <v>0</v>
      </c>
      <c r="K105" s="23">
        <f>SUM(I105,J105)</f>
        <v>1</v>
      </c>
      <c r="L105" s="25">
        <f t="shared" ref="L105:L117" si="14">IF(K105=0,0,ROUND(J105/K105*100,1))</f>
        <v>0</v>
      </c>
      <c r="M105" s="59">
        <f>IF(K105=0,0,ROUND(K105/K$117*100,1))</f>
        <v>3.3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0</v>
      </c>
      <c r="F106" s="24">
        <v>0</v>
      </c>
      <c r="G106" s="24">
        <v>0</v>
      </c>
      <c r="H106" s="24">
        <v>0</v>
      </c>
      <c r="I106" s="24">
        <f t="shared" si="12"/>
        <v>0</v>
      </c>
      <c r="J106" s="24">
        <f t="shared" si="13"/>
        <v>0</v>
      </c>
      <c r="K106" s="24">
        <f t="shared" ref="K106:K116" si="15">SUM(I106,J106)</f>
        <v>0</v>
      </c>
      <c r="L106" s="26">
        <f t="shared" si="14"/>
        <v>0</v>
      </c>
      <c r="M106" s="60">
        <f t="shared" ref="M106:M117" si="16">IF(K106=0,0,ROUND(K106/K$117*100,1))</f>
        <v>0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</v>
      </c>
      <c r="F107" s="24">
        <v>1</v>
      </c>
      <c r="G107" s="24">
        <v>0</v>
      </c>
      <c r="H107" s="24">
        <v>0</v>
      </c>
      <c r="I107" s="24">
        <f t="shared" si="12"/>
        <v>2</v>
      </c>
      <c r="J107" s="24">
        <f t="shared" si="13"/>
        <v>0</v>
      </c>
      <c r="K107" s="24">
        <f t="shared" si="15"/>
        <v>2</v>
      </c>
      <c r="L107" s="26">
        <f t="shared" si="14"/>
        <v>0</v>
      </c>
      <c r="M107" s="60">
        <f t="shared" si="16"/>
        <v>6.7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</v>
      </c>
      <c r="F108" s="24">
        <v>1</v>
      </c>
      <c r="G108" s="24">
        <v>0</v>
      </c>
      <c r="H108" s="24">
        <v>0</v>
      </c>
      <c r="I108" s="24">
        <f t="shared" si="12"/>
        <v>2</v>
      </c>
      <c r="J108" s="24">
        <f t="shared" si="13"/>
        <v>0</v>
      </c>
      <c r="K108" s="24">
        <f t="shared" si="15"/>
        <v>2</v>
      </c>
      <c r="L108" s="26">
        <f t="shared" si="14"/>
        <v>0</v>
      </c>
      <c r="M108" s="60">
        <f t="shared" si="16"/>
        <v>6.7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</v>
      </c>
      <c r="F109" s="24">
        <v>2</v>
      </c>
      <c r="G109" s="24">
        <v>0</v>
      </c>
      <c r="H109" s="24">
        <v>0</v>
      </c>
      <c r="I109" s="24">
        <f t="shared" si="12"/>
        <v>4</v>
      </c>
      <c r="J109" s="24">
        <f t="shared" si="13"/>
        <v>0</v>
      </c>
      <c r="K109" s="24">
        <f t="shared" si="15"/>
        <v>4</v>
      </c>
      <c r="L109" s="26">
        <f t="shared" si="14"/>
        <v>0</v>
      </c>
      <c r="M109" s="60">
        <f t="shared" si="16"/>
        <v>13.3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</v>
      </c>
      <c r="F110" s="24">
        <v>1</v>
      </c>
      <c r="G110" s="24">
        <v>0</v>
      </c>
      <c r="H110" s="24">
        <v>0</v>
      </c>
      <c r="I110" s="24">
        <f t="shared" si="12"/>
        <v>2</v>
      </c>
      <c r="J110" s="24">
        <f t="shared" si="13"/>
        <v>0</v>
      </c>
      <c r="K110" s="24">
        <f t="shared" si="15"/>
        <v>2</v>
      </c>
      <c r="L110" s="26">
        <f t="shared" si="14"/>
        <v>0</v>
      </c>
      <c r="M110" s="60">
        <f t="shared" si="16"/>
        <v>6.7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0</v>
      </c>
      <c r="F111" s="24">
        <v>0</v>
      </c>
      <c r="G111" s="24">
        <v>0</v>
      </c>
      <c r="H111" s="24">
        <v>0</v>
      </c>
      <c r="I111" s="24">
        <f t="shared" si="12"/>
        <v>0</v>
      </c>
      <c r="J111" s="24">
        <f t="shared" si="13"/>
        <v>0</v>
      </c>
      <c r="K111" s="24">
        <f t="shared" si="15"/>
        <v>0</v>
      </c>
      <c r="L111" s="26">
        <f t="shared" si="14"/>
        <v>0</v>
      </c>
      <c r="M111" s="60">
        <f t="shared" si="16"/>
        <v>0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</v>
      </c>
      <c r="F112" s="24">
        <v>0</v>
      </c>
      <c r="G112" s="24">
        <v>0</v>
      </c>
      <c r="H112" s="24">
        <v>0</v>
      </c>
      <c r="I112" s="24">
        <f t="shared" si="12"/>
        <v>1</v>
      </c>
      <c r="J112" s="24">
        <f t="shared" si="13"/>
        <v>0</v>
      </c>
      <c r="K112" s="24">
        <f t="shared" si="15"/>
        <v>1</v>
      </c>
      <c r="L112" s="26">
        <f t="shared" si="14"/>
        <v>0</v>
      </c>
      <c r="M112" s="60">
        <f t="shared" si="16"/>
        <v>3.3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3</v>
      </c>
      <c r="F113" s="24">
        <v>2</v>
      </c>
      <c r="G113" s="24">
        <v>0</v>
      </c>
      <c r="H113" s="24">
        <v>0</v>
      </c>
      <c r="I113" s="24">
        <f t="shared" si="12"/>
        <v>5</v>
      </c>
      <c r="J113" s="24">
        <f t="shared" si="13"/>
        <v>0</v>
      </c>
      <c r="K113" s="24">
        <f t="shared" si="15"/>
        <v>5</v>
      </c>
      <c r="L113" s="26">
        <f t="shared" si="14"/>
        <v>0</v>
      </c>
      <c r="M113" s="60">
        <f t="shared" si="16"/>
        <v>16.7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</v>
      </c>
      <c r="F114" s="24">
        <v>0</v>
      </c>
      <c r="G114" s="24">
        <v>0</v>
      </c>
      <c r="H114" s="24">
        <v>0</v>
      </c>
      <c r="I114" s="24">
        <f t="shared" si="12"/>
        <v>4</v>
      </c>
      <c r="J114" s="24">
        <f t="shared" si="13"/>
        <v>0</v>
      </c>
      <c r="K114" s="24">
        <f t="shared" si="15"/>
        <v>4</v>
      </c>
      <c r="L114" s="26">
        <f t="shared" si="14"/>
        <v>0</v>
      </c>
      <c r="M114" s="60">
        <f t="shared" si="16"/>
        <v>13.3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6</v>
      </c>
      <c r="F115" s="24">
        <v>2</v>
      </c>
      <c r="G115" s="24">
        <v>0</v>
      </c>
      <c r="H115" s="24">
        <v>0</v>
      </c>
      <c r="I115" s="24">
        <f t="shared" si="12"/>
        <v>8</v>
      </c>
      <c r="J115" s="24">
        <f t="shared" si="13"/>
        <v>0</v>
      </c>
      <c r="K115" s="24">
        <f t="shared" si="15"/>
        <v>8</v>
      </c>
      <c r="L115" s="26">
        <f t="shared" si="14"/>
        <v>0</v>
      </c>
      <c r="M115" s="60">
        <f t="shared" si="16"/>
        <v>26.7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</v>
      </c>
      <c r="F116" s="24">
        <v>0</v>
      </c>
      <c r="G116" s="24">
        <v>0</v>
      </c>
      <c r="H116" s="24">
        <v>0</v>
      </c>
      <c r="I116" s="24">
        <f t="shared" si="12"/>
        <v>1</v>
      </c>
      <c r="J116" s="24">
        <f t="shared" si="13"/>
        <v>0</v>
      </c>
      <c r="K116" s="24">
        <f t="shared" si="15"/>
        <v>1</v>
      </c>
      <c r="L116" s="26">
        <f t="shared" si="14"/>
        <v>0</v>
      </c>
      <c r="M116" s="60">
        <f t="shared" si="16"/>
        <v>3.3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21</v>
      </c>
      <c r="F117" s="5">
        <f t="shared" si="17"/>
        <v>9</v>
      </c>
      <c r="G117" s="5">
        <f t="shared" si="17"/>
        <v>0</v>
      </c>
      <c r="H117" s="5">
        <f t="shared" si="17"/>
        <v>0</v>
      </c>
      <c r="I117" s="5">
        <f t="shared" si="17"/>
        <v>30</v>
      </c>
      <c r="J117" s="5">
        <f t="shared" si="17"/>
        <v>0</v>
      </c>
      <c r="K117" s="5">
        <f t="shared" si="17"/>
        <v>30</v>
      </c>
      <c r="L117" s="51">
        <f t="shared" si="14"/>
        <v>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37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5</v>
      </c>
      <c r="F121" s="23">
        <v>1</v>
      </c>
      <c r="G121" s="23">
        <v>0</v>
      </c>
      <c r="H121" s="23">
        <v>0</v>
      </c>
      <c r="I121" s="23">
        <f t="shared" ref="I121:I132" si="18">SUM(E121:F121)</f>
        <v>6</v>
      </c>
      <c r="J121" s="23">
        <f t="shared" ref="J121:J132" si="19">SUM(G121:H121)</f>
        <v>0</v>
      </c>
      <c r="K121" s="23">
        <f>SUM(I121,J121)</f>
        <v>6</v>
      </c>
      <c r="L121" s="25">
        <f t="shared" ref="L121:L133" si="20">IF(K121=0,0,ROUND(J121/K121*100,1))</f>
        <v>0</v>
      </c>
      <c r="M121" s="59">
        <f>IF(K121=0,0,ROUND(K121/K$133*100,1))</f>
        <v>13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</v>
      </c>
      <c r="F122" s="24">
        <v>3</v>
      </c>
      <c r="G122" s="24">
        <v>1</v>
      </c>
      <c r="H122" s="24">
        <v>0</v>
      </c>
      <c r="I122" s="24">
        <f t="shared" si="18"/>
        <v>5</v>
      </c>
      <c r="J122" s="24">
        <f t="shared" si="19"/>
        <v>1</v>
      </c>
      <c r="K122" s="24">
        <f t="shared" ref="K122:K132" si="21">SUM(I122,J122)</f>
        <v>6</v>
      </c>
      <c r="L122" s="26">
        <f t="shared" si="20"/>
        <v>16.7</v>
      </c>
      <c r="M122" s="60">
        <f t="shared" ref="M122:M133" si="22">IF(K122=0,0,ROUND(K122/K$133*100,1))</f>
        <v>13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4</v>
      </c>
      <c r="F123" s="24">
        <v>0</v>
      </c>
      <c r="G123" s="24">
        <v>0</v>
      </c>
      <c r="H123" s="24">
        <v>0</v>
      </c>
      <c r="I123" s="24">
        <f t="shared" si="18"/>
        <v>4</v>
      </c>
      <c r="J123" s="24">
        <f t="shared" si="19"/>
        <v>0</v>
      </c>
      <c r="K123" s="24">
        <f t="shared" si="21"/>
        <v>4</v>
      </c>
      <c r="L123" s="26">
        <f t="shared" si="20"/>
        <v>0</v>
      </c>
      <c r="M123" s="60">
        <f t="shared" si="22"/>
        <v>8.6999999999999993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</v>
      </c>
      <c r="F124" s="24">
        <v>1</v>
      </c>
      <c r="G124" s="24">
        <v>0</v>
      </c>
      <c r="H124" s="24">
        <v>0</v>
      </c>
      <c r="I124" s="24">
        <f t="shared" si="18"/>
        <v>2</v>
      </c>
      <c r="J124" s="24">
        <f t="shared" si="19"/>
        <v>0</v>
      </c>
      <c r="K124" s="24">
        <f t="shared" si="21"/>
        <v>2</v>
      </c>
      <c r="L124" s="26">
        <f t="shared" si="20"/>
        <v>0</v>
      </c>
      <c r="M124" s="60">
        <f t="shared" si="22"/>
        <v>4.3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4</v>
      </c>
      <c r="F125" s="24">
        <v>1</v>
      </c>
      <c r="G125" s="24">
        <v>0</v>
      </c>
      <c r="H125" s="24">
        <v>0</v>
      </c>
      <c r="I125" s="24">
        <f t="shared" si="18"/>
        <v>5</v>
      </c>
      <c r="J125" s="24">
        <f t="shared" si="19"/>
        <v>0</v>
      </c>
      <c r="K125" s="24">
        <f t="shared" si="21"/>
        <v>5</v>
      </c>
      <c r="L125" s="26">
        <f t="shared" si="20"/>
        <v>0</v>
      </c>
      <c r="M125" s="60">
        <f t="shared" si="22"/>
        <v>10.9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</v>
      </c>
      <c r="F126" s="24">
        <v>0</v>
      </c>
      <c r="G126" s="24">
        <v>0</v>
      </c>
      <c r="H126" s="24">
        <v>0</v>
      </c>
      <c r="I126" s="24">
        <f t="shared" si="18"/>
        <v>1</v>
      </c>
      <c r="J126" s="24">
        <f t="shared" si="19"/>
        <v>0</v>
      </c>
      <c r="K126" s="24">
        <f t="shared" si="21"/>
        <v>1</v>
      </c>
      <c r="L126" s="26">
        <f t="shared" si="20"/>
        <v>0</v>
      </c>
      <c r="M126" s="60">
        <f t="shared" si="22"/>
        <v>2.2000000000000002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</v>
      </c>
      <c r="F127" s="24">
        <v>0</v>
      </c>
      <c r="G127" s="24">
        <v>0</v>
      </c>
      <c r="H127" s="24">
        <v>0</v>
      </c>
      <c r="I127" s="24">
        <f t="shared" si="18"/>
        <v>2</v>
      </c>
      <c r="J127" s="24">
        <f t="shared" si="19"/>
        <v>0</v>
      </c>
      <c r="K127" s="24">
        <f t="shared" si="21"/>
        <v>2</v>
      </c>
      <c r="L127" s="26">
        <f t="shared" si="20"/>
        <v>0</v>
      </c>
      <c r="M127" s="60">
        <f t="shared" si="22"/>
        <v>4.3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</v>
      </c>
      <c r="F128" s="24">
        <v>1</v>
      </c>
      <c r="G128" s="24">
        <v>0</v>
      </c>
      <c r="H128" s="24">
        <v>0</v>
      </c>
      <c r="I128" s="24">
        <f t="shared" si="18"/>
        <v>2</v>
      </c>
      <c r="J128" s="24">
        <f t="shared" si="19"/>
        <v>0</v>
      </c>
      <c r="K128" s="24">
        <f t="shared" si="21"/>
        <v>2</v>
      </c>
      <c r="L128" s="26">
        <f t="shared" si="20"/>
        <v>0</v>
      </c>
      <c r="M128" s="60">
        <f t="shared" si="22"/>
        <v>4.3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</v>
      </c>
      <c r="F129" s="24">
        <v>1</v>
      </c>
      <c r="G129" s="24">
        <v>0</v>
      </c>
      <c r="H129" s="24">
        <v>0</v>
      </c>
      <c r="I129" s="24">
        <f t="shared" si="18"/>
        <v>4</v>
      </c>
      <c r="J129" s="24">
        <f t="shared" si="19"/>
        <v>0</v>
      </c>
      <c r="K129" s="24">
        <f t="shared" si="21"/>
        <v>4</v>
      </c>
      <c r="L129" s="26">
        <f t="shared" si="20"/>
        <v>0</v>
      </c>
      <c r="M129" s="60">
        <f t="shared" si="22"/>
        <v>8.6999999999999993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</v>
      </c>
      <c r="F130" s="24">
        <v>2</v>
      </c>
      <c r="G130" s="24">
        <v>0</v>
      </c>
      <c r="H130" s="24">
        <v>0</v>
      </c>
      <c r="I130" s="24">
        <f t="shared" si="18"/>
        <v>6</v>
      </c>
      <c r="J130" s="24">
        <f t="shared" si="19"/>
        <v>0</v>
      </c>
      <c r="K130" s="24">
        <f t="shared" si="21"/>
        <v>6</v>
      </c>
      <c r="L130" s="26">
        <f t="shared" si="20"/>
        <v>0</v>
      </c>
      <c r="M130" s="60">
        <f t="shared" si="22"/>
        <v>13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3</v>
      </c>
      <c r="F131" s="24">
        <v>0</v>
      </c>
      <c r="G131" s="24">
        <v>0</v>
      </c>
      <c r="H131" s="24">
        <v>0</v>
      </c>
      <c r="I131" s="24">
        <f t="shared" si="18"/>
        <v>3</v>
      </c>
      <c r="J131" s="24">
        <f t="shared" si="19"/>
        <v>0</v>
      </c>
      <c r="K131" s="24">
        <f t="shared" si="21"/>
        <v>3</v>
      </c>
      <c r="L131" s="26">
        <f t="shared" si="20"/>
        <v>0</v>
      </c>
      <c r="M131" s="60">
        <f t="shared" si="22"/>
        <v>6.5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4</v>
      </c>
      <c r="F132" s="24">
        <v>1</v>
      </c>
      <c r="G132" s="24">
        <v>0</v>
      </c>
      <c r="H132" s="24">
        <v>0</v>
      </c>
      <c r="I132" s="24">
        <f t="shared" si="18"/>
        <v>5</v>
      </c>
      <c r="J132" s="24">
        <f t="shared" si="19"/>
        <v>0</v>
      </c>
      <c r="K132" s="24">
        <f t="shared" si="21"/>
        <v>5</v>
      </c>
      <c r="L132" s="26">
        <f t="shared" si="20"/>
        <v>0</v>
      </c>
      <c r="M132" s="60">
        <f t="shared" si="22"/>
        <v>10.9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34</v>
      </c>
      <c r="F133" s="5">
        <f t="shared" si="23"/>
        <v>11</v>
      </c>
      <c r="G133" s="5">
        <f t="shared" si="23"/>
        <v>1</v>
      </c>
      <c r="H133" s="5">
        <f t="shared" si="23"/>
        <v>0</v>
      </c>
      <c r="I133" s="5">
        <f t="shared" si="23"/>
        <v>45</v>
      </c>
      <c r="J133" s="5">
        <f t="shared" si="23"/>
        <v>1</v>
      </c>
      <c r="K133" s="5">
        <f t="shared" si="23"/>
        <v>46</v>
      </c>
      <c r="L133" s="51">
        <f t="shared" si="20"/>
        <v>2.2000000000000002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E133"/>
  <sheetViews>
    <sheetView showGridLines="0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(13)</v>
      </c>
      <c r="C43" s="404"/>
      <c r="D43" s="404"/>
      <c r="E43" s="404"/>
      <c r="F43" s="404"/>
      <c r="G43" s="404"/>
      <c r="H43" s="404"/>
      <c r="I43" s="404"/>
      <c r="J43" s="404" t="str">
        <f>E87</f>
        <v>(14)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A断面流入計(1+2+3+13)</v>
      </c>
      <c r="C69" s="404"/>
      <c r="D69" s="404"/>
      <c r="E69" s="404"/>
      <c r="F69" s="404"/>
      <c r="G69" s="404"/>
      <c r="H69" s="404"/>
      <c r="I69" s="404"/>
      <c r="J69" s="404" t="str">
        <f>E119</f>
        <v>A断面流出計(4+8+12+13)</v>
      </c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0</v>
      </c>
      <c r="F73" s="23">
        <v>0</v>
      </c>
      <c r="G73" s="23">
        <v>0</v>
      </c>
      <c r="H73" s="23">
        <v>0</v>
      </c>
      <c r="I73" s="23">
        <f t="shared" ref="I73:I84" si="0">SUM(E73:F73)</f>
        <v>0</v>
      </c>
      <c r="J73" s="23">
        <f t="shared" ref="J73:J84" si="1">SUM(G73:H73)</f>
        <v>0</v>
      </c>
      <c r="K73" s="23">
        <f>SUM(I73,J73)</f>
        <v>0</v>
      </c>
      <c r="L73" s="25">
        <f>IF(K73=0,0,ROUND(J73/K73*100,1))</f>
        <v>0</v>
      </c>
      <c r="M73" s="59">
        <f>IF(K73=0,0,ROUND(K73/K$85*100,1))</f>
        <v>0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0</v>
      </c>
      <c r="F74" s="24">
        <v>1</v>
      </c>
      <c r="G74" s="24">
        <v>0</v>
      </c>
      <c r="H74" s="24">
        <v>0</v>
      </c>
      <c r="I74" s="24">
        <f t="shared" si="0"/>
        <v>1</v>
      </c>
      <c r="J74" s="24">
        <f t="shared" si="1"/>
        <v>0</v>
      </c>
      <c r="K74" s="24">
        <f t="shared" ref="K74:K84" si="2">SUM(I74,J74)</f>
        <v>1</v>
      </c>
      <c r="L74" s="26">
        <f t="shared" ref="L74:L84" si="3">IF(K74=0,0,ROUND(J74/K74*100,1))</f>
        <v>0</v>
      </c>
      <c r="M74" s="60">
        <f t="shared" ref="M74:M84" si="4">IF(K74=0,0,ROUND(K74/K$85*100,1))</f>
        <v>50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0</v>
      </c>
      <c r="F75" s="24">
        <v>0</v>
      </c>
      <c r="G75" s="24">
        <v>0</v>
      </c>
      <c r="H75" s="24">
        <v>0</v>
      </c>
      <c r="I75" s="24">
        <f t="shared" si="0"/>
        <v>0</v>
      </c>
      <c r="J75" s="24">
        <f t="shared" si="1"/>
        <v>0</v>
      </c>
      <c r="K75" s="24">
        <f t="shared" si="2"/>
        <v>0</v>
      </c>
      <c r="L75" s="26">
        <f t="shared" si="3"/>
        <v>0</v>
      </c>
      <c r="M75" s="60">
        <f t="shared" si="4"/>
        <v>0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0</v>
      </c>
      <c r="F76" s="24">
        <v>0</v>
      </c>
      <c r="G76" s="24">
        <v>0</v>
      </c>
      <c r="H76" s="24">
        <v>0</v>
      </c>
      <c r="I76" s="24">
        <f t="shared" si="0"/>
        <v>0</v>
      </c>
      <c r="J76" s="24">
        <f t="shared" si="1"/>
        <v>0</v>
      </c>
      <c r="K76" s="24">
        <f t="shared" si="2"/>
        <v>0</v>
      </c>
      <c r="L76" s="26">
        <f t="shared" si="3"/>
        <v>0</v>
      </c>
      <c r="M76" s="60">
        <f t="shared" si="4"/>
        <v>0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0</v>
      </c>
      <c r="F77" s="24">
        <v>0</v>
      </c>
      <c r="G77" s="24">
        <v>0</v>
      </c>
      <c r="H77" s="24">
        <v>0</v>
      </c>
      <c r="I77" s="24">
        <f t="shared" si="0"/>
        <v>0</v>
      </c>
      <c r="J77" s="24">
        <f t="shared" si="1"/>
        <v>0</v>
      </c>
      <c r="K77" s="24">
        <f t="shared" si="2"/>
        <v>0</v>
      </c>
      <c r="L77" s="26">
        <f t="shared" si="3"/>
        <v>0</v>
      </c>
      <c r="M77" s="60">
        <f t="shared" si="4"/>
        <v>0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0</v>
      </c>
      <c r="G78" s="24">
        <v>0</v>
      </c>
      <c r="H78" s="24">
        <v>0</v>
      </c>
      <c r="I78" s="24">
        <f t="shared" si="0"/>
        <v>0</v>
      </c>
      <c r="J78" s="24">
        <f t="shared" si="1"/>
        <v>0</v>
      </c>
      <c r="K78" s="24">
        <f t="shared" si="2"/>
        <v>0</v>
      </c>
      <c r="L78" s="26">
        <f t="shared" si="3"/>
        <v>0</v>
      </c>
      <c r="M78" s="60">
        <f t="shared" si="4"/>
        <v>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0</v>
      </c>
      <c r="G79" s="24">
        <v>0</v>
      </c>
      <c r="H79" s="24">
        <v>0</v>
      </c>
      <c r="I79" s="24">
        <f t="shared" si="0"/>
        <v>0</v>
      </c>
      <c r="J79" s="24">
        <f t="shared" si="1"/>
        <v>0</v>
      </c>
      <c r="K79" s="24">
        <f t="shared" si="2"/>
        <v>0</v>
      </c>
      <c r="L79" s="26">
        <f t="shared" si="3"/>
        <v>0</v>
      </c>
      <c r="M79" s="60">
        <f t="shared" si="4"/>
        <v>0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0</v>
      </c>
      <c r="F80" s="24">
        <v>0</v>
      </c>
      <c r="G80" s="24">
        <v>0</v>
      </c>
      <c r="H80" s="24">
        <v>0</v>
      </c>
      <c r="I80" s="24">
        <f t="shared" si="0"/>
        <v>0</v>
      </c>
      <c r="J80" s="24">
        <f t="shared" si="1"/>
        <v>0</v>
      </c>
      <c r="K80" s="24">
        <f t="shared" si="2"/>
        <v>0</v>
      </c>
      <c r="L80" s="26">
        <f t="shared" si="3"/>
        <v>0</v>
      </c>
      <c r="M80" s="60">
        <f t="shared" si="4"/>
        <v>0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0</v>
      </c>
      <c r="F81" s="24">
        <v>0</v>
      </c>
      <c r="G81" s="24">
        <v>0</v>
      </c>
      <c r="H81" s="24">
        <v>0</v>
      </c>
      <c r="I81" s="24">
        <f t="shared" si="0"/>
        <v>0</v>
      </c>
      <c r="J81" s="24">
        <f t="shared" si="1"/>
        <v>0</v>
      </c>
      <c r="K81" s="24">
        <f t="shared" si="2"/>
        <v>0</v>
      </c>
      <c r="L81" s="26">
        <f t="shared" si="3"/>
        <v>0</v>
      </c>
      <c r="M81" s="60">
        <f t="shared" si="4"/>
        <v>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</v>
      </c>
      <c r="F82" s="24">
        <v>0</v>
      </c>
      <c r="G82" s="24">
        <v>0</v>
      </c>
      <c r="H82" s="24">
        <v>0</v>
      </c>
      <c r="I82" s="24">
        <f t="shared" si="0"/>
        <v>1</v>
      </c>
      <c r="J82" s="24">
        <f t="shared" si="1"/>
        <v>0</v>
      </c>
      <c r="K82" s="24">
        <f t="shared" si="2"/>
        <v>1</v>
      </c>
      <c r="L82" s="26">
        <f t="shared" si="3"/>
        <v>0</v>
      </c>
      <c r="M82" s="60">
        <f t="shared" si="4"/>
        <v>50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0</v>
      </c>
      <c r="F83" s="24">
        <v>0</v>
      </c>
      <c r="G83" s="24">
        <v>0</v>
      </c>
      <c r="H83" s="24">
        <v>0</v>
      </c>
      <c r="I83" s="24">
        <f t="shared" si="0"/>
        <v>0</v>
      </c>
      <c r="J83" s="24">
        <f t="shared" si="1"/>
        <v>0</v>
      </c>
      <c r="K83" s="24">
        <f t="shared" si="2"/>
        <v>0</v>
      </c>
      <c r="L83" s="26">
        <f t="shared" si="3"/>
        <v>0</v>
      </c>
      <c r="M83" s="60">
        <f t="shared" si="4"/>
        <v>0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0</v>
      </c>
      <c r="F84" s="24">
        <v>0</v>
      </c>
      <c r="G84" s="24">
        <v>0</v>
      </c>
      <c r="H84" s="24">
        <v>0</v>
      </c>
      <c r="I84" s="24">
        <f t="shared" si="0"/>
        <v>0</v>
      </c>
      <c r="J84" s="24">
        <f t="shared" si="1"/>
        <v>0</v>
      </c>
      <c r="K84" s="24">
        <f t="shared" si="2"/>
        <v>0</v>
      </c>
      <c r="L84" s="26">
        <f t="shared" si="3"/>
        <v>0</v>
      </c>
      <c r="M84" s="60">
        <f t="shared" si="4"/>
        <v>0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</v>
      </c>
      <c r="F85" s="5">
        <f t="shared" si="5"/>
        <v>1</v>
      </c>
      <c r="G85" s="5">
        <f t="shared" si="5"/>
        <v>0</v>
      </c>
      <c r="H85" s="5">
        <f t="shared" si="5"/>
        <v>0</v>
      </c>
      <c r="I85" s="5">
        <f t="shared" si="5"/>
        <v>2</v>
      </c>
      <c r="J85" s="5">
        <f t="shared" si="5"/>
        <v>0</v>
      </c>
      <c r="K85" s="5">
        <f t="shared" si="5"/>
        <v>2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</v>
      </c>
      <c r="F89" s="23">
        <v>0</v>
      </c>
      <c r="G89" s="23">
        <v>0</v>
      </c>
      <c r="H89" s="23">
        <v>0</v>
      </c>
      <c r="I89" s="23">
        <f t="shared" ref="I89:I100" si="6">SUM(E89:F89)</f>
        <v>2</v>
      </c>
      <c r="J89" s="23">
        <f t="shared" ref="J89:J100" si="7">SUM(G89:H89)</f>
        <v>0</v>
      </c>
      <c r="K89" s="23">
        <f>SUM(I89,J89)</f>
        <v>2</v>
      </c>
      <c r="L89" s="25">
        <f>IF(K89=0,0,ROUND(J89/K89*100,1))</f>
        <v>0</v>
      </c>
      <c r="M89" s="59">
        <f>IF(K89=0,0,ROUND(K89/K$101*100,1))</f>
        <v>14.3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</v>
      </c>
      <c r="F90" s="24">
        <v>1</v>
      </c>
      <c r="G90" s="24">
        <v>0</v>
      </c>
      <c r="H90" s="24">
        <v>0</v>
      </c>
      <c r="I90" s="24">
        <f t="shared" si="6"/>
        <v>2</v>
      </c>
      <c r="J90" s="24">
        <f t="shared" si="7"/>
        <v>0</v>
      </c>
      <c r="K90" s="24">
        <f t="shared" ref="K90:K100" si="8">SUM(I90,J90)</f>
        <v>2</v>
      </c>
      <c r="L90" s="26">
        <f t="shared" ref="L90:L101" si="9">IF(K90=0,0,ROUND(J90/K90*100,1))</f>
        <v>0</v>
      </c>
      <c r="M90" s="60">
        <f t="shared" ref="M90:M101" si="10">IF(K90=0,0,ROUND(K90/K$101*100,1))</f>
        <v>14.3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0</v>
      </c>
      <c r="F91" s="24">
        <v>1</v>
      </c>
      <c r="G91" s="24">
        <v>0</v>
      </c>
      <c r="H91" s="24">
        <v>0</v>
      </c>
      <c r="I91" s="24">
        <f t="shared" si="6"/>
        <v>1</v>
      </c>
      <c r="J91" s="24">
        <f t="shared" si="7"/>
        <v>0</v>
      </c>
      <c r="K91" s="24">
        <f t="shared" si="8"/>
        <v>1</v>
      </c>
      <c r="L91" s="26">
        <f t="shared" si="9"/>
        <v>0</v>
      </c>
      <c r="M91" s="60">
        <f t="shared" si="10"/>
        <v>7.1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0</v>
      </c>
      <c r="G92" s="24">
        <v>0</v>
      </c>
      <c r="H92" s="24">
        <v>0</v>
      </c>
      <c r="I92" s="24">
        <f t="shared" si="6"/>
        <v>0</v>
      </c>
      <c r="J92" s="24">
        <f t="shared" si="7"/>
        <v>0</v>
      </c>
      <c r="K92" s="24">
        <f t="shared" si="8"/>
        <v>0</v>
      </c>
      <c r="L92" s="26">
        <f t="shared" si="9"/>
        <v>0</v>
      </c>
      <c r="M92" s="60">
        <f t="shared" si="10"/>
        <v>0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0</v>
      </c>
      <c r="F93" s="24">
        <v>0</v>
      </c>
      <c r="G93" s="24">
        <v>0</v>
      </c>
      <c r="H93" s="24">
        <v>0</v>
      </c>
      <c r="I93" s="24">
        <f t="shared" si="6"/>
        <v>0</v>
      </c>
      <c r="J93" s="24">
        <f t="shared" si="7"/>
        <v>0</v>
      </c>
      <c r="K93" s="24">
        <f t="shared" si="8"/>
        <v>0</v>
      </c>
      <c r="L93" s="26">
        <f t="shared" si="9"/>
        <v>0</v>
      </c>
      <c r="M93" s="60">
        <f t="shared" si="10"/>
        <v>0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0</v>
      </c>
      <c r="F94" s="24">
        <v>0</v>
      </c>
      <c r="G94" s="24">
        <v>0</v>
      </c>
      <c r="H94" s="24">
        <v>0</v>
      </c>
      <c r="I94" s="24">
        <f t="shared" si="6"/>
        <v>0</v>
      </c>
      <c r="J94" s="24">
        <f t="shared" si="7"/>
        <v>0</v>
      </c>
      <c r="K94" s="24">
        <f t="shared" si="8"/>
        <v>0</v>
      </c>
      <c r="L94" s="26">
        <f t="shared" si="9"/>
        <v>0</v>
      </c>
      <c r="M94" s="60">
        <f t="shared" si="10"/>
        <v>0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</v>
      </c>
      <c r="F95" s="24">
        <v>0</v>
      </c>
      <c r="G95" s="24">
        <v>0</v>
      </c>
      <c r="H95" s="24">
        <v>0</v>
      </c>
      <c r="I95" s="24">
        <f t="shared" si="6"/>
        <v>1</v>
      </c>
      <c r="J95" s="24">
        <f t="shared" si="7"/>
        <v>0</v>
      </c>
      <c r="K95" s="24">
        <f t="shared" si="8"/>
        <v>1</v>
      </c>
      <c r="L95" s="26">
        <f t="shared" si="9"/>
        <v>0</v>
      </c>
      <c r="M95" s="60">
        <f t="shared" si="10"/>
        <v>7.1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</v>
      </c>
      <c r="F96" s="24">
        <v>1</v>
      </c>
      <c r="G96" s="24">
        <v>0</v>
      </c>
      <c r="H96" s="24">
        <v>0</v>
      </c>
      <c r="I96" s="24">
        <f t="shared" si="6"/>
        <v>2</v>
      </c>
      <c r="J96" s="24">
        <f t="shared" si="7"/>
        <v>0</v>
      </c>
      <c r="K96" s="24">
        <f t="shared" si="8"/>
        <v>2</v>
      </c>
      <c r="L96" s="26">
        <f t="shared" si="9"/>
        <v>0</v>
      </c>
      <c r="M96" s="60">
        <f t="shared" si="10"/>
        <v>14.3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3</v>
      </c>
      <c r="F97" s="24">
        <v>0</v>
      </c>
      <c r="G97" s="24">
        <v>0</v>
      </c>
      <c r="H97" s="24">
        <v>0</v>
      </c>
      <c r="I97" s="24">
        <f t="shared" si="6"/>
        <v>3</v>
      </c>
      <c r="J97" s="24">
        <f t="shared" si="7"/>
        <v>0</v>
      </c>
      <c r="K97" s="24">
        <f t="shared" si="8"/>
        <v>3</v>
      </c>
      <c r="L97" s="26">
        <f t="shared" si="9"/>
        <v>0</v>
      </c>
      <c r="M97" s="60">
        <f t="shared" si="10"/>
        <v>21.4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</v>
      </c>
      <c r="F98" s="24">
        <v>0</v>
      </c>
      <c r="G98" s="24">
        <v>0</v>
      </c>
      <c r="H98" s="24">
        <v>0</v>
      </c>
      <c r="I98" s="24">
        <f t="shared" si="6"/>
        <v>1</v>
      </c>
      <c r="J98" s="24">
        <f t="shared" si="7"/>
        <v>0</v>
      </c>
      <c r="K98" s="24">
        <f t="shared" si="8"/>
        <v>1</v>
      </c>
      <c r="L98" s="26">
        <f t="shared" si="9"/>
        <v>0</v>
      </c>
      <c r="M98" s="60">
        <f t="shared" si="10"/>
        <v>7.1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0</v>
      </c>
      <c r="F99" s="24">
        <v>1</v>
      </c>
      <c r="G99" s="24">
        <v>0</v>
      </c>
      <c r="H99" s="24">
        <v>0</v>
      </c>
      <c r="I99" s="24">
        <f t="shared" si="6"/>
        <v>1</v>
      </c>
      <c r="J99" s="24">
        <f t="shared" si="7"/>
        <v>0</v>
      </c>
      <c r="K99" s="24">
        <f t="shared" si="8"/>
        <v>1</v>
      </c>
      <c r="L99" s="26">
        <f t="shared" si="9"/>
        <v>0</v>
      </c>
      <c r="M99" s="60">
        <f t="shared" si="10"/>
        <v>7.1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</v>
      </c>
      <c r="F100" s="24">
        <v>0</v>
      </c>
      <c r="G100" s="24">
        <v>0</v>
      </c>
      <c r="H100" s="24">
        <v>0</v>
      </c>
      <c r="I100" s="24">
        <f t="shared" si="6"/>
        <v>1</v>
      </c>
      <c r="J100" s="24">
        <f t="shared" si="7"/>
        <v>0</v>
      </c>
      <c r="K100" s="24">
        <f t="shared" si="8"/>
        <v>1</v>
      </c>
      <c r="L100" s="26">
        <f t="shared" si="9"/>
        <v>0</v>
      </c>
      <c r="M100" s="60">
        <f t="shared" si="10"/>
        <v>7.1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10</v>
      </c>
      <c r="F101" s="5">
        <f t="shared" si="11"/>
        <v>4</v>
      </c>
      <c r="G101" s="5">
        <f t="shared" si="11"/>
        <v>0</v>
      </c>
      <c r="H101" s="5">
        <f t="shared" si="11"/>
        <v>0</v>
      </c>
      <c r="I101" s="5">
        <f t="shared" si="11"/>
        <v>14</v>
      </c>
      <c r="J101" s="5">
        <f t="shared" si="11"/>
        <v>0</v>
      </c>
      <c r="K101" s="5">
        <f t="shared" si="11"/>
        <v>14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52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710</v>
      </c>
      <c r="F105" s="23">
        <v>159</v>
      </c>
      <c r="G105" s="23">
        <v>98</v>
      </c>
      <c r="H105" s="23">
        <v>4</v>
      </c>
      <c r="I105" s="23">
        <f t="shared" ref="I105:I116" si="12">SUM(E105:F105)</f>
        <v>869</v>
      </c>
      <c r="J105" s="23">
        <f t="shared" ref="J105:J116" si="13">SUM(G105:H105)</f>
        <v>102</v>
      </c>
      <c r="K105" s="23">
        <f>SUM(I105,J105)</f>
        <v>971</v>
      </c>
      <c r="L105" s="25">
        <f t="shared" ref="L105:L117" si="14">IF(K105=0,0,ROUND(J105/K105*100,1))</f>
        <v>10.5</v>
      </c>
      <c r="M105" s="59">
        <f>IF(K105=0,0,ROUND(K105/K$117*100,1))</f>
        <v>9.6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645</v>
      </c>
      <c r="F106" s="24">
        <v>182</v>
      </c>
      <c r="G106" s="24">
        <v>100</v>
      </c>
      <c r="H106" s="24">
        <v>2</v>
      </c>
      <c r="I106" s="24">
        <f t="shared" si="12"/>
        <v>827</v>
      </c>
      <c r="J106" s="24">
        <f t="shared" si="13"/>
        <v>102</v>
      </c>
      <c r="K106" s="24">
        <f t="shared" ref="K106:K116" si="15">SUM(I106,J106)</f>
        <v>929</v>
      </c>
      <c r="L106" s="26">
        <f t="shared" si="14"/>
        <v>11</v>
      </c>
      <c r="M106" s="60">
        <f t="shared" ref="M106:M117" si="16">IF(K106=0,0,ROUND(K106/K$117*100,1))</f>
        <v>9.1999999999999993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512</v>
      </c>
      <c r="F107" s="24">
        <v>161</v>
      </c>
      <c r="G107" s="24">
        <v>166</v>
      </c>
      <c r="H107" s="24">
        <v>2</v>
      </c>
      <c r="I107" s="24">
        <f t="shared" si="12"/>
        <v>673</v>
      </c>
      <c r="J107" s="24">
        <f t="shared" si="13"/>
        <v>168</v>
      </c>
      <c r="K107" s="24">
        <f t="shared" si="15"/>
        <v>841</v>
      </c>
      <c r="L107" s="26">
        <f t="shared" si="14"/>
        <v>20</v>
      </c>
      <c r="M107" s="60">
        <f t="shared" si="16"/>
        <v>8.3000000000000007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540</v>
      </c>
      <c r="F108" s="24">
        <v>178</v>
      </c>
      <c r="G108" s="24">
        <v>161</v>
      </c>
      <c r="H108" s="24">
        <v>0</v>
      </c>
      <c r="I108" s="24">
        <f t="shared" si="12"/>
        <v>718</v>
      </c>
      <c r="J108" s="24">
        <f t="shared" si="13"/>
        <v>161</v>
      </c>
      <c r="K108" s="24">
        <f t="shared" si="15"/>
        <v>879</v>
      </c>
      <c r="L108" s="26">
        <f t="shared" si="14"/>
        <v>18.3</v>
      </c>
      <c r="M108" s="60">
        <f t="shared" si="16"/>
        <v>8.6999999999999993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469</v>
      </c>
      <c r="F109" s="24">
        <v>177</v>
      </c>
      <c r="G109" s="24">
        <v>132</v>
      </c>
      <c r="H109" s="24">
        <v>3</v>
      </c>
      <c r="I109" s="24">
        <f t="shared" si="12"/>
        <v>646</v>
      </c>
      <c r="J109" s="24">
        <f t="shared" si="13"/>
        <v>135</v>
      </c>
      <c r="K109" s="24">
        <f t="shared" si="15"/>
        <v>781</v>
      </c>
      <c r="L109" s="26">
        <f t="shared" si="14"/>
        <v>17.3</v>
      </c>
      <c r="M109" s="60">
        <f t="shared" si="16"/>
        <v>7.7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556</v>
      </c>
      <c r="F110" s="24">
        <v>151</v>
      </c>
      <c r="G110" s="24">
        <v>139</v>
      </c>
      <c r="H110" s="24">
        <v>1</v>
      </c>
      <c r="I110" s="24">
        <f t="shared" si="12"/>
        <v>707</v>
      </c>
      <c r="J110" s="24">
        <f t="shared" si="13"/>
        <v>140</v>
      </c>
      <c r="K110" s="24">
        <f t="shared" si="15"/>
        <v>847</v>
      </c>
      <c r="L110" s="26">
        <f t="shared" si="14"/>
        <v>16.5</v>
      </c>
      <c r="M110" s="60">
        <f t="shared" si="16"/>
        <v>8.4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472</v>
      </c>
      <c r="F111" s="24">
        <v>157</v>
      </c>
      <c r="G111" s="24">
        <v>152</v>
      </c>
      <c r="H111" s="24">
        <v>5</v>
      </c>
      <c r="I111" s="24">
        <f t="shared" si="12"/>
        <v>629</v>
      </c>
      <c r="J111" s="24">
        <f t="shared" si="13"/>
        <v>157</v>
      </c>
      <c r="K111" s="24">
        <f t="shared" si="15"/>
        <v>786</v>
      </c>
      <c r="L111" s="26">
        <f t="shared" si="14"/>
        <v>20</v>
      </c>
      <c r="M111" s="60">
        <f t="shared" si="16"/>
        <v>7.8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505</v>
      </c>
      <c r="F112" s="24">
        <v>190</v>
      </c>
      <c r="G112" s="24">
        <v>146</v>
      </c>
      <c r="H112" s="24">
        <v>2</v>
      </c>
      <c r="I112" s="24">
        <f t="shared" si="12"/>
        <v>695</v>
      </c>
      <c r="J112" s="24">
        <f t="shared" si="13"/>
        <v>148</v>
      </c>
      <c r="K112" s="24">
        <f t="shared" si="15"/>
        <v>843</v>
      </c>
      <c r="L112" s="26">
        <f t="shared" si="14"/>
        <v>17.600000000000001</v>
      </c>
      <c r="M112" s="60">
        <f t="shared" si="16"/>
        <v>8.3000000000000007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532</v>
      </c>
      <c r="F113" s="24">
        <v>185</v>
      </c>
      <c r="G113" s="24">
        <v>139</v>
      </c>
      <c r="H113" s="24">
        <v>2</v>
      </c>
      <c r="I113" s="24">
        <f t="shared" si="12"/>
        <v>717</v>
      </c>
      <c r="J113" s="24">
        <f t="shared" si="13"/>
        <v>141</v>
      </c>
      <c r="K113" s="24">
        <f t="shared" si="15"/>
        <v>858</v>
      </c>
      <c r="L113" s="26">
        <f t="shared" si="14"/>
        <v>16.399999999999999</v>
      </c>
      <c r="M113" s="60">
        <f t="shared" si="16"/>
        <v>8.5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488</v>
      </c>
      <c r="F114" s="24">
        <v>214</v>
      </c>
      <c r="G114" s="24">
        <v>93</v>
      </c>
      <c r="H114" s="24">
        <v>1</v>
      </c>
      <c r="I114" s="24">
        <f t="shared" si="12"/>
        <v>702</v>
      </c>
      <c r="J114" s="24">
        <f t="shared" si="13"/>
        <v>94</v>
      </c>
      <c r="K114" s="24">
        <f t="shared" si="15"/>
        <v>796</v>
      </c>
      <c r="L114" s="26">
        <f t="shared" si="14"/>
        <v>11.8</v>
      </c>
      <c r="M114" s="60">
        <f t="shared" si="16"/>
        <v>7.9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502</v>
      </c>
      <c r="F115" s="24">
        <v>264</v>
      </c>
      <c r="G115" s="24">
        <v>58</v>
      </c>
      <c r="H115" s="24">
        <v>1</v>
      </c>
      <c r="I115" s="24">
        <f t="shared" si="12"/>
        <v>766</v>
      </c>
      <c r="J115" s="24">
        <f t="shared" si="13"/>
        <v>59</v>
      </c>
      <c r="K115" s="24">
        <f t="shared" si="15"/>
        <v>825</v>
      </c>
      <c r="L115" s="26">
        <f t="shared" si="14"/>
        <v>7.2</v>
      </c>
      <c r="M115" s="60">
        <f t="shared" si="16"/>
        <v>8.1999999999999993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548</v>
      </c>
      <c r="F116" s="24">
        <v>135</v>
      </c>
      <c r="G116" s="24">
        <v>55</v>
      </c>
      <c r="H116" s="24">
        <v>2</v>
      </c>
      <c r="I116" s="24">
        <f t="shared" si="12"/>
        <v>683</v>
      </c>
      <c r="J116" s="24">
        <f t="shared" si="13"/>
        <v>57</v>
      </c>
      <c r="K116" s="24">
        <f t="shared" si="15"/>
        <v>740</v>
      </c>
      <c r="L116" s="26">
        <f t="shared" si="14"/>
        <v>7.7</v>
      </c>
      <c r="M116" s="60">
        <f t="shared" si="16"/>
        <v>7.3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6479</v>
      </c>
      <c r="F117" s="5">
        <f t="shared" si="17"/>
        <v>2153</v>
      </c>
      <c r="G117" s="5">
        <f t="shared" si="17"/>
        <v>1439</v>
      </c>
      <c r="H117" s="5">
        <f t="shared" si="17"/>
        <v>25</v>
      </c>
      <c r="I117" s="5">
        <f t="shared" si="17"/>
        <v>8632</v>
      </c>
      <c r="J117" s="5">
        <f t="shared" si="17"/>
        <v>1464</v>
      </c>
      <c r="K117" s="5">
        <f t="shared" si="17"/>
        <v>10096</v>
      </c>
      <c r="L117" s="51">
        <f t="shared" si="14"/>
        <v>14.5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53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388</v>
      </c>
      <c r="F121" s="23">
        <v>149</v>
      </c>
      <c r="G121" s="23">
        <v>75</v>
      </c>
      <c r="H121" s="23">
        <v>2</v>
      </c>
      <c r="I121" s="23">
        <f t="shared" ref="I121:I132" si="18">SUM(E121:F121)</f>
        <v>537</v>
      </c>
      <c r="J121" s="23">
        <f t="shared" ref="J121:J132" si="19">SUM(G121:H121)</f>
        <v>77</v>
      </c>
      <c r="K121" s="23">
        <f>SUM(I121,J121)</f>
        <v>614</v>
      </c>
      <c r="L121" s="25">
        <f t="shared" ref="L121:L133" si="20">IF(K121=0,0,ROUND(J121/K121*100,1))</f>
        <v>12.5</v>
      </c>
      <c r="M121" s="59">
        <f>IF(K121=0,0,ROUND(K121/K$133*100,1))</f>
        <v>8.1999999999999993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277</v>
      </c>
      <c r="F122" s="24">
        <v>211</v>
      </c>
      <c r="G122" s="24">
        <v>93</v>
      </c>
      <c r="H122" s="24">
        <v>3</v>
      </c>
      <c r="I122" s="24">
        <f t="shared" si="18"/>
        <v>488</v>
      </c>
      <c r="J122" s="24">
        <f t="shared" si="19"/>
        <v>96</v>
      </c>
      <c r="K122" s="24">
        <f t="shared" ref="K122:K132" si="21">SUM(I122,J122)</f>
        <v>584</v>
      </c>
      <c r="L122" s="26">
        <f t="shared" si="20"/>
        <v>16.399999999999999</v>
      </c>
      <c r="M122" s="60">
        <f t="shared" ref="M122:M133" si="22">IF(K122=0,0,ROUND(K122/K$133*100,1))</f>
        <v>7.8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351</v>
      </c>
      <c r="F123" s="24">
        <v>106</v>
      </c>
      <c r="G123" s="24">
        <v>146</v>
      </c>
      <c r="H123" s="24">
        <v>0</v>
      </c>
      <c r="I123" s="24">
        <f t="shared" si="18"/>
        <v>457</v>
      </c>
      <c r="J123" s="24">
        <f t="shared" si="19"/>
        <v>146</v>
      </c>
      <c r="K123" s="24">
        <f t="shared" si="21"/>
        <v>603</v>
      </c>
      <c r="L123" s="26">
        <f t="shared" si="20"/>
        <v>24.2</v>
      </c>
      <c r="M123" s="60">
        <f t="shared" si="22"/>
        <v>8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314</v>
      </c>
      <c r="F124" s="24">
        <v>132</v>
      </c>
      <c r="G124" s="24">
        <v>158</v>
      </c>
      <c r="H124" s="24">
        <v>1</v>
      </c>
      <c r="I124" s="24">
        <f t="shared" si="18"/>
        <v>446</v>
      </c>
      <c r="J124" s="24">
        <f t="shared" si="19"/>
        <v>159</v>
      </c>
      <c r="K124" s="24">
        <f t="shared" si="21"/>
        <v>605</v>
      </c>
      <c r="L124" s="26">
        <f t="shared" si="20"/>
        <v>26.3</v>
      </c>
      <c r="M124" s="60">
        <f t="shared" si="22"/>
        <v>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327</v>
      </c>
      <c r="F125" s="24">
        <v>135</v>
      </c>
      <c r="G125" s="24">
        <v>163</v>
      </c>
      <c r="H125" s="24">
        <v>1</v>
      </c>
      <c r="I125" s="24">
        <f t="shared" si="18"/>
        <v>462</v>
      </c>
      <c r="J125" s="24">
        <f t="shared" si="19"/>
        <v>164</v>
      </c>
      <c r="K125" s="24">
        <f t="shared" si="21"/>
        <v>626</v>
      </c>
      <c r="L125" s="26">
        <f t="shared" si="20"/>
        <v>26.2</v>
      </c>
      <c r="M125" s="60">
        <f t="shared" si="22"/>
        <v>8.3000000000000007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381</v>
      </c>
      <c r="F126" s="24">
        <v>130</v>
      </c>
      <c r="G126" s="24">
        <v>140</v>
      </c>
      <c r="H126" s="24">
        <v>0</v>
      </c>
      <c r="I126" s="24">
        <f t="shared" si="18"/>
        <v>511</v>
      </c>
      <c r="J126" s="24">
        <f t="shared" si="19"/>
        <v>140</v>
      </c>
      <c r="K126" s="24">
        <f t="shared" si="21"/>
        <v>651</v>
      </c>
      <c r="L126" s="26">
        <f t="shared" si="20"/>
        <v>21.5</v>
      </c>
      <c r="M126" s="60">
        <f t="shared" si="22"/>
        <v>8.6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321</v>
      </c>
      <c r="F127" s="24">
        <v>152</v>
      </c>
      <c r="G127" s="24">
        <v>123</v>
      </c>
      <c r="H127" s="24">
        <v>3</v>
      </c>
      <c r="I127" s="24">
        <f t="shared" si="18"/>
        <v>473</v>
      </c>
      <c r="J127" s="24">
        <f t="shared" si="19"/>
        <v>126</v>
      </c>
      <c r="K127" s="24">
        <f t="shared" si="21"/>
        <v>599</v>
      </c>
      <c r="L127" s="26">
        <f t="shared" si="20"/>
        <v>21</v>
      </c>
      <c r="M127" s="60">
        <f t="shared" si="22"/>
        <v>8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343</v>
      </c>
      <c r="F128" s="24">
        <v>153</v>
      </c>
      <c r="G128" s="24">
        <v>113</v>
      </c>
      <c r="H128" s="24">
        <v>1</v>
      </c>
      <c r="I128" s="24">
        <f t="shared" si="18"/>
        <v>496</v>
      </c>
      <c r="J128" s="24">
        <f t="shared" si="19"/>
        <v>114</v>
      </c>
      <c r="K128" s="24">
        <f t="shared" si="21"/>
        <v>610</v>
      </c>
      <c r="L128" s="26">
        <f t="shared" si="20"/>
        <v>18.7</v>
      </c>
      <c r="M128" s="60">
        <f t="shared" si="22"/>
        <v>8.1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412</v>
      </c>
      <c r="F129" s="24">
        <v>141</v>
      </c>
      <c r="G129" s="24">
        <v>102</v>
      </c>
      <c r="H129" s="24">
        <v>3</v>
      </c>
      <c r="I129" s="24">
        <f t="shared" si="18"/>
        <v>553</v>
      </c>
      <c r="J129" s="24">
        <f t="shared" si="19"/>
        <v>105</v>
      </c>
      <c r="K129" s="24">
        <f t="shared" si="21"/>
        <v>658</v>
      </c>
      <c r="L129" s="26">
        <f t="shared" si="20"/>
        <v>16</v>
      </c>
      <c r="M129" s="60">
        <f t="shared" si="22"/>
        <v>8.6999999999999993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452</v>
      </c>
      <c r="F130" s="24">
        <v>133</v>
      </c>
      <c r="G130" s="24">
        <v>92</v>
      </c>
      <c r="H130" s="24">
        <v>2</v>
      </c>
      <c r="I130" s="24">
        <f t="shared" si="18"/>
        <v>585</v>
      </c>
      <c r="J130" s="24">
        <f t="shared" si="19"/>
        <v>94</v>
      </c>
      <c r="K130" s="24">
        <f t="shared" si="21"/>
        <v>679</v>
      </c>
      <c r="L130" s="26">
        <f t="shared" si="20"/>
        <v>13.8</v>
      </c>
      <c r="M130" s="60">
        <f t="shared" si="22"/>
        <v>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409</v>
      </c>
      <c r="F131" s="24">
        <v>98</v>
      </c>
      <c r="G131" s="24">
        <v>60</v>
      </c>
      <c r="H131" s="24">
        <v>4</v>
      </c>
      <c r="I131" s="24">
        <f t="shared" si="18"/>
        <v>507</v>
      </c>
      <c r="J131" s="24">
        <f t="shared" si="19"/>
        <v>64</v>
      </c>
      <c r="K131" s="24">
        <f t="shared" si="21"/>
        <v>571</v>
      </c>
      <c r="L131" s="26">
        <f t="shared" si="20"/>
        <v>11.2</v>
      </c>
      <c r="M131" s="60">
        <f t="shared" si="22"/>
        <v>7.6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554</v>
      </c>
      <c r="F132" s="24">
        <v>117</v>
      </c>
      <c r="G132" s="24">
        <v>55</v>
      </c>
      <c r="H132" s="24">
        <v>3</v>
      </c>
      <c r="I132" s="24">
        <f t="shared" si="18"/>
        <v>671</v>
      </c>
      <c r="J132" s="24">
        <f t="shared" si="19"/>
        <v>58</v>
      </c>
      <c r="K132" s="24">
        <f t="shared" si="21"/>
        <v>729</v>
      </c>
      <c r="L132" s="26">
        <f t="shared" si="20"/>
        <v>8</v>
      </c>
      <c r="M132" s="60">
        <f t="shared" si="22"/>
        <v>9.6999999999999993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4529</v>
      </c>
      <c r="F133" s="5">
        <f t="shared" si="23"/>
        <v>1657</v>
      </c>
      <c r="G133" s="5">
        <f t="shared" si="23"/>
        <v>1320</v>
      </c>
      <c r="H133" s="5">
        <f t="shared" si="23"/>
        <v>23</v>
      </c>
      <c r="I133" s="5">
        <f t="shared" si="23"/>
        <v>6186</v>
      </c>
      <c r="J133" s="5">
        <f t="shared" si="23"/>
        <v>1343</v>
      </c>
      <c r="K133" s="5">
        <f t="shared" si="23"/>
        <v>7529</v>
      </c>
      <c r="L133" s="51">
        <f t="shared" si="20"/>
        <v>17.8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E133"/>
  <sheetViews>
    <sheetView showGridLines="0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A断面計(1+2+3+13+4+8+12+13)</v>
      </c>
      <c r="C43" s="404"/>
      <c r="D43" s="404"/>
      <c r="E43" s="404"/>
      <c r="F43" s="404"/>
      <c r="G43" s="404"/>
      <c r="H43" s="404"/>
      <c r="I43" s="404"/>
      <c r="J43" s="404" t="str">
        <f>E87</f>
        <v>B断面流入計(4+5+6)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B断面流出計(3+7+11)</v>
      </c>
      <c r="C69" s="404"/>
      <c r="D69" s="404"/>
      <c r="E69" s="404"/>
      <c r="F69" s="404"/>
      <c r="G69" s="404"/>
      <c r="H69" s="404"/>
      <c r="I69" s="404"/>
      <c r="J69" s="404" t="str">
        <f>E119</f>
        <v>B断面計(4+5+6+3+7+11)</v>
      </c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1098</v>
      </c>
      <c r="F73" s="23">
        <v>308</v>
      </c>
      <c r="G73" s="23">
        <v>173</v>
      </c>
      <c r="H73" s="23">
        <v>6</v>
      </c>
      <c r="I73" s="23">
        <f t="shared" ref="I73:I84" si="0">SUM(E73:F73)</f>
        <v>1406</v>
      </c>
      <c r="J73" s="23">
        <f t="shared" ref="J73:J84" si="1">SUM(G73:H73)</f>
        <v>179</v>
      </c>
      <c r="K73" s="23">
        <f>SUM(I73,J73)</f>
        <v>1585</v>
      </c>
      <c r="L73" s="25">
        <f>IF(K73=0,0,ROUND(J73/K73*100,1))</f>
        <v>11.3</v>
      </c>
      <c r="M73" s="59">
        <f>IF(K73=0,0,ROUND(K73/K$85*100,1))</f>
        <v>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922</v>
      </c>
      <c r="F74" s="24">
        <v>393</v>
      </c>
      <c r="G74" s="24">
        <v>193</v>
      </c>
      <c r="H74" s="24">
        <v>5</v>
      </c>
      <c r="I74" s="24">
        <f t="shared" si="0"/>
        <v>1315</v>
      </c>
      <c r="J74" s="24">
        <f t="shared" si="1"/>
        <v>198</v>
      </c>
      <c r="K74" s="24">
        <f t="shared" ref="K74:K84" si="2">SUM(I74,J74)</f>
        <v>1513</v>
      </c>
      <c r="L74" s="26">
        <f t="shared" ref="L74:L84" si="3">IF(K74=0,0,ROUND(J74/K74*100,1))</f>
        <v>13.1</v>
      </c>
      <c r="M74" s="60">
        <f t="shared" ref="M74:M84" si="4">IF(K74=0,0,ROUND(K74/K$85*100,1))</f>
        <v>8.6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863</v>
      </c>
      <c r="F75" s="24">
        <v>267</v>
      </c>
      <c r="G75" s="24">
        <v>312</v>
      </c>
      <c r="H75" s="24">
        <v>2</v>
      </c>
      <c r="I75" s="24">
        <f t="shared" si="0"/>
        <v>1130</v>
      </c>
      <c r="J75" s="24">
        <f t="shared" si="1"/>
        <v>314</v>
      </c>
      <c r="K75" s="24">
        <f t="shared" si="2"/>
        <v>1444</v>
      </c>
      <c r="L75" s="26">
        <f t="shared" si="3"/>
        <v>21.7</v>
      </c>
      <c r="M75" s="60">
        <f t="shared" si="4"/>
        <v>8.1999999999999993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854</v>
      </c>
      <c r="F76" s="24">
        <v>310</v>
      </c>
      <c r="G76" s="24">
        <v>319</v>
      </c>
      <c r="H76" s="24">
        <v>1</v>
      </c>
      <c r="I76" s="24">
        <f t="shared" si="0"/>
        <v>1164</v>
      </c>
      <c r="J76" s="24">
        <f t="shared" si="1"/>
        <v>320</v>
      </c>
      <c r="K76" s="24">
        <f t="shared" si="2"/>
        <v>1484</v>
      </c>
      <c r="L76" s="26">
        <f t="shared" si="3"/>
        <v>21.6</v>
      </c>
      <c r="M76" s="60">
        <f t="shared" si="4"/>
        <v>8.4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796</v>
      </c>
      <c r="F77" s="24">
        <v>312</v>
      </c>
      <c r="G77" s="24">
        <v>295</v>
      </c>
      <c r="H77" s="24">
        <v>4</v>
      </c>
      <c r="I77" s="24">
        <f t="shared" si="0"/>
        <v>1108</v>
      </c>
      <c r="J77" s="24">
        <f t="shared" si="1"/>
        <v>299</v>
      </c>
      <c r="K77" s="24">
        <f t="shared" si="2"/>
        <v>1407</v>
      </c>
      <c r="L77" s="26">
        <f t="shared" si="3"/>
        <v>21.3</v>
      </c>
      <c r="M77" s="60">
        <f t="shared" si="4"/>
        <v>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937</v>
      </c>
      <c r="F78" s="24">
        <v>281</v>
      </c>
      <c r="G78" s="24">
        <v>279</v>
      </c>
      <c r="H78" s="24">
        <v>1</v>
      </c>
      <c r="I78" s="24">
        <f t="shared" si="0"/>
        <v>1218</v>
      </c>
      <c r="J78" s="24">
        <f t="shared" si="1"/>
        <v>280</v>
      </c>
      <c r="K78" s="24">
        <f t="shared" si="2"/>
        <v>1498</v>
      </c>
      <c r="L78" s="26">
        <f t="shared" si="3"/>
        <v>18.7</v>
      </c>
      <c r="M78" s="60">
        <f t="shared" si="4"/>
        <v>8.5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793</v>
      </c>
      <c r="F79" s="24">
        <v>309</v>
      </c>
      <c r="G79" s="24">
        <v>275</v>
      </c>
      <c r="H79" s="24">
        <v>8</v>
      </c>
      <c r="I79" s="24">
        <f t="shared" si="0"/>
        <v>1102</v>
      </c>
      <c r="J79" s="24">
        <f t="shared" si="1"/>
        <v>283</v>
      </c>
      <c r="K79" s="24">
        <f t="shared" si="2"/>
        <v>1385</v>
      </c>
      <c r="L79" s="26">
        <f t="shared" si="3"/>
        <v>20.399999999999999</v>
      </c>
      <c r="M79" s="60">
        <f t="shared" si="4"/>
        <v>7.9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848</v>
      </c>
      <c r="F80" s="24">
        <v>343</v>
      </c>
      <c r="G80" s="24">
        <v>259</v>
      </c>
      <c r="H80" s="24">
        <v>3</v>
      </c>
      <c r="I80" s="24">
        <f t="shared" si="0"/>
        <v>1191</v>
      </c>
      <c r="J80" s="24">
        <f t="shared" si="1"/>
        <v>262</v>
      </c>
      <c r="K80" s="24">
        <f t="shared" si="2"/>
        <v>1453</v>
      </c>
      <c r="L80" s="26">
        <f t="shared" si="3"/>
        <v>18</v>
      </c>
      <c r="M80" s="60">
        <f t="shared" si="4"/>
        <v>8.1999999999999993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944</v>
      </c>
      <c r="F81" s="24">
        <v>326</v>
      </c>
      <c r="G81" s="24">
        <v>241</v>
      </c>
      <c r="H81" s="24">
        <v>5</v>
      </c>
      <c r="I81" s="24">
        <f t="shared" si="0"/>
        <v>1270</v>
      </c>
      <c r="J81" s="24">
        <f t="shared" si="1"/>
        <v>246</v>
      </c>
      <c r="K81" s="24">
        <f t="shared" si="2"/>
        <v>1516</v>
      </c>
      <c r="L81" s="26">
        <f t="shared" si="3"/>
        <v>16.2</v>
      </c>
      <c r="M81" s="60">
        <f t="shared" si="4"/>
        <v>8.6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940</v>
      </c>
      <c r="F82" s="24">
        <v>347</v>
      </c>
      <c r="G82" s="24">
        <v>185</v>
      </c>
      <c r="H82" s="24">
        <v>3</v>
      </c>
      <c r="I82" s="24">
        <f t="shared" si="0"/>
        <v>1287</v>
      </c>
      <c r="J82" s="24">
        <f t="shared" si="1"/>
        <v>188</v>
      </c>
      <c r="K82" s="24">
        <f t="shared" si="2"/>
        <v>1475</v>
      </c>
      <c r="L82" s="26">
        <f t="shared" si="3"/>
        <v>12.7</v>
      </c>
      <c r="M82" s="60">
        <f t="shared" si="4"/>
        <v>8.4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911</v>
      </c>
      <c r="F83" s="24">
        <v>362</v>
      </c>
      <c r="G83" s="24">
        <v>118</v>
      </c>
      <c r="H83" s="24">
        <v>5</v>
      </c>
      <c r="I83" s="24">
        <f t="shared" si="0"/>
        <v>1273</v>
      </c>
      <c r="J83" s="24">
        <f t="shared" si="1"/>
        <v>123</v>
      </c>
      <c r="K83" s="24">
        <f t="shared" si="2"/>
        <v>1396</v>
      </c>
      <c r="L83" s="26">
        <f t="shared" si="3"/>
        <v>8.8000000000000007</v>
      </c>
      <c r="M83" s="60">
        <f t="shared" si="4"/>
        <v>7.9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1102</v>
      </c>
      <c r="F84" s="24">
        <v>252</v>
      </c>
      <c r="G84" s="24">
        <v>110</v>
      </c>
      <c r="H84" s="24">
        <v>5</v>
      </c>
      <c r="I84" s="24">
        <f t="shared" si="0"/>
        <v>1354</v>
      </c>
      <c r="J84" s="24">
        <f t="shared" si="1"/>
        <v>115</v>
      </c>
      <c r="K84" s="24">
        <f t="shared" si="2"/>
        <v>1469</v>
      </c>
      <c r="L84" s="26">
        <f t="shared" si="3"/>
        <v>7.8</v>
      </c>
      <c r="M84" s="60">
        <f t="shared" si="4"/>
        <v>8.3000000000000007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11008</v>
      </c>
      <c r="F85" s="5">
        <f t="shared" si="5"/>
        <v>3810</v>
      </c>
      <c r="G85" s="5">
        <f t="shared" si="5"/>
        <v>2759</v>
      </c>
      <c r="H85" s="5">
        <f t="shared" si="5"/>
        <v>48</v>
      </c>
      <c r="I85" s="5">
        <f t="shared" si="5"/>
        <v>14818</v>
      </c>
      <c r="J85" s="5">
        <f t="shared" si="5"/>
        <v>2807</v>
      </c>
      <c r="K85" s="5">
        <f t="shared" si="5"/>
        <v>17625</v>
      </c>
      <c r="L85" s="51">
        <f>IF(K85=0,0,ROUND(J85/K85*100,1))</f>
        <v>15.9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43</v>
      </c>
      <c r="F89" s="23">
        <v>4</v>
      </c>
      <c r="G89" s="23">
        <v>0</v>
      </c>
      <c r="H89" s="23">
        <v>0</v>
      </c>
      <c r="I89" s="23">
        <f t="shared" ref="I89:I100" si="6">SUM(E89:F89)</f>
        <v>47</v>
      </c>
      <c r="J89" s="23">
        <f t="shared" ref="J89:J100" si="7">SUM(G89:H89)</f>
        <v>0</v>
      </c>
      <c r="K89" s="23">
        <f>SUM(I89,J89)</f>
        <v>47</v>
      </c>
      <c r="L89" s="25">
        <f>IF(K89=0,0,ROUND(J89/K89*100,1))</f>
        <v>0</v>
      </c>
      <c r="M89" s="59">
        <f>IF(K89=0,0,ROUND(K89/K$101*100,1))</f>
        <v>13.7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22</v>
      </c>
      <c r="F90" s="24">
        <v>5</v>
      </c>
      <c r="G90" s="24">
        <v>5</v>
      </c>
      <c r="H90" s="24">
        <v>0</v>
      </c>
      <c r="I90" s="24">
        <f t="shared" si="6"/>
        <v>27</v>
      </c>
      <c r="J90" s="24">
        <f t="shared" si="7"/>
        <v>5</v>
      </c>
      <c r="K90" s="24">
        <f t="shared" ref="K90:K100" si="8">SUM(I90,J90)</f>
        <v>32</v>
      </c>
      <c r="L90" s="26">
        <f t="shared" ref="L90:L101" si="9">IF(K90=0,0,ROUND(J90/K90*100,1))</f>
        <v>15.6</v>
      </c>
      <c r="M90" s="60">
        <f t="shared" ref="M90:M101" si="10">IF(K90=0,0,ROUND(K90/K$101*100,1))</f>
        <v>9.3000000000000007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13</v>
      </c>
      <c r="F91" s="24">
        <v>3</v>
      </c>
      <c r="G91" s="24">
        <v>1</v>
      </c>
      <c r="H91" s="24">
        <v>0</v>
      </c>
      <c r="I91" s="24">
        <f t="shared" si="6"/>
        <v>16</v>
      </c>
      <c r="J91" s="24">
        <f t="shared" si="7"/>
        <v>1</v>
      </c>
      <c r="K91" s="24">
        <f t="shared" si="8"/>
        <v>17</v>
      </c>
      <c r="L91" s="26">
        <f t="shared" si="9"/>
        <v>5.9</v>
      </c>
      <c r="M91" s="60">
        <f t="shared" si="10"/>
        <v>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20</v>
      </c>
      <c r="F92" s="24">
        <v>5</v>
      </c>
      <c r="G92" s="24">
        <v>3</v>
      </c>
      <c r="H92" s="24">
        <v>0</v>
      </c>
      <c r="I92" s="24">
        <f t="shared" si="6"/>
        <v>25</v>
      </c>
      <c r="J92" s="24">
        <f t="shared" si="7"/>
        <v>3</v>
      </c>
      <c r="K92" s="24">
        <f t="shared" si="8"/>
        <v>28</v>
      </c>
      <c r="L92" s="26">
        <f t="shared" si="9"/>
        <v>10.7</v>
      </c>
      <c r="M92" s="60">
        <f t="shared" si="10"/>
        <v>8.1999999999999993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11</v>
      </c>
      <c r="F93" s="24">
        <v>7</v>
      </c>
      <c r="G93" s="24">
        <v>3</v>
      </c>
      <c r="H93" s="24">
        <v>0</v>
      </c>
      <c r="I93" s="24">
        <f t="shared" si="6"/>
        <v>18</v>
      </c>
      <c r="J93" s="24">
        <f t="shared" si="7"/>
        <v>3</v>
      </c>
      <c r="K93" s="24">
        <f t="shared" si="8"/>
        <v>21</v>
      </c>
      <c r="L93" s="26">
        <f t="shared" si="9"/>
        <v>14.3</v>
      </c>
      <c r="M93" s="60">
        <f t="shared" si="10"/>
        <v>6.1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21</v>
      </c>
      <c r="F94" s="24">
        <v>5</v>
      </c>
      <c r="G94" s="24">
        <v>0</v>
      </c>
      <c r="H94" s="24">
        <v>0</v>
      </c>
      <c r="I94" s="24">
        <f t="shared" si="6"/>
        <v>26</v>
      </c>
      <c r="J94" s="24">
        <f t="shared" si="7"/>
        <v>0</v>
      </c>
      <c r="K94" s="24">
        <f t="shared" si="8"/>
        <v>26</v>
      </c>
      <c r="L94" s="26">
        <f t="shared" si="9"/>
        <v>0</v>
      </c>
      <c r="M94" s="60">
        <f t="shared" si="10"/>
        <v>7.6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15</v>
      </c>
      <c r="F95" s="24">
        <v>6</v>
      </c>
      <c r="G95" s="24">
        <v>1</v>
      </c>
      <c r="H95" s="24">
        <v>0</v>
      </c>
      <c r="I95" s="24">
        <f t="shared" si="6"/>
        <v>21</v>
      </c>
      <c r="J95" s="24">
        <f t="shared" si="7"/>
        <v>1</v>
      </c>
      <c r="K95" s="24">
        <f t="shared" si="8"/>
        <v>22</v>
      </c>
      <c r="L95" s="26">
        <f t="shared" si="9"/>
        <v>4.5</v>
      </c>
      <c r="M95" s="60">
        <f t="shared" si="10"/>
        <v>6.4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19</v>
      </c>
      <c r="F96" s="24">
        <v>9</v>
      </c>
      <c r="G96" s="24">
        <v>1</v>
      </c>
      <c r="H96" s="24">
        <v>0</v>
      </c>
      <c r="I96" s="24">
        <f t="shared" si="6"/>
        <v>28</v>
      </c>
      <c r="J96" s="24">
        <f t="shared" si="7"/>
        <v>1</v>
      </c>
      <c r="K96" s="24">
        <f t="shared" si="8"/>
        <v>29</v>
      </c>
      <c r="L96" s="26">
        <f t="shared" si="9"/>
        <v>3.4</v>
      </c>
      <c r="M96" s="60">
        <f t="shared" si="10"/>
        <v>8.5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19</v>
      </c>
      <c r="F97" s="24">
        <v>11</v>
      </c>
      <c r="G97" s="24">
        <v>1</v>
      </c>
      <c r="H97" s="24">
        <v>0</v>
      </c>
      <c r="I97" s="24">
        <f t="shared" si="6"/>
        <v>30</v>
      </c>
      <c r="J97" s="24">
        <f t="shared" si="7"/>
        <v>1</v>
      </c>
      <c r="K97" s="24">
        <f t="shared" si="8"/>
        <v>31</v>
      </c>
      <c r="L97" s="26">
        <f t="shared" si="9"/>
        <v>3.2</v>
      </c>
      <c r="M97" s="60">
        <f t="shared" si="10"/>
        <v>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20</v>
      </c>
      <c r="F98" s="24">
        <v>3</v>
      </c>
      <c r="G98" s="24">
        <v>2</v>
      </c>
      <c r="H98" s="24">
        <v>0</v>
      </c>
      <c r="I98" s="24">
        <f t="shared" si="6"/>
        <v>23</v>
      </c>
      <c r="J98" s="24">
        <f t="shared" si="7"/>
        <v>2</v>
      </c>
      <c r="K98" s="24">
        <f t="shared" si="8"/>
        <v>25</v>
      </c>
      <c r="L98" s="26">
        <f t="shared" si="9"/>
        <v>8</v>
      </c>
      <c r="M98" s="60">
        <f t="shared" si="10"/>
        <v>7.3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24</v>
      </c>
      <c r="F99" s="24">
        <v>14</v>
      </c>
      <c r="G99" s="24">
        <v>0</v>
      </c>
      <c r="H99" s="24">
        <v>0</v>
      </c>
      <c r="I99" s="24">
        <f t="shared" si="6"/>
        <v>38</v>
      </c>
      <c r="J99" s="24">
        <f t="shared" si="7"/>
        <v>0</v>
      </c>
      <c r="K99" s="24">
        <f t="shared" si="8"/>
        <v>38</v>
      </c>
      <c r="L99" s="26">
        <f t="shared" si="9"/>
        <v>0</v>
      </c>
      <c r="M99" s="60">
        <f t="shared" si="10"/>
        <v>11.1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22</v>
      </c>
      <c r="F100" s="24">
        <v>5</v>
      </c>
      <c r="G100" s="24">
        <v>0</v>
      </c>
      <c r="H100" s="24">
        <v>0</v>
      </c>
      <c r="I100" s="24">
        <f t="shared" si="6"/>
        <v>27</v>
      </c>
      <c r="J100" s="24">
        <f t="shared" si="7"/>
        <v>0</v>
      </c>
      <c r="K100" s="24">
        <f t="shared" si="8"/>
        <v>27</v>
      </c>
      <c r="L100" s="26">
        <f t="shared" si="9"/>
        <v>0</v>
      </c>
      <c r="M100" s="60">
        <f t="shared" si="10"/>
        <v>7.9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249</v>
      </c>
      <c r="F101" s="5">
        <f t="shared" si="11"/>
        <v>77</v>
      </c>
      <c r="G101" s="5">
        <f t="shared" si="11"/>
        <v>17</v>
      </c>
      <c r="H101" s="5">
        <f t="shared" si="11"/>
        <v>0</v>
      </c>
      <c r="I101" s="5">
        <f t="shared" si="11"/>
        <v>326</v>
      </c>
      <c r="J101" s="5">
        <f t="shared" si="11"/>
        <v>17</v>
      </c>
      <c r="K101" s="5">
        <f t="shared" si="11"/>
        <v>343</v>
      </c>
      <c r="L101" s="51">
        <f t="shared" si="9"/>
        <v>5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45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6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6</v>
      </c>
      <c r="J105" s="23">
        <f t="shared" ref="J105:J116" si="13">SUM(G105:H105)</f>
        <v>0</v>
      </c>
      <c r="K105" s="23">
        <f>SUM(I105,J105)</f>
        <v>6</v>
      </c>
      <c r="L105" s="25">
        <f t="shared" ref="L105:L117" si="14">IF(K105=0,0,ROUND(J105/K105*100,1))</f>
        <v>0</v>
      </c>
      <c r="M105" s="59">
        <f>IF(K105=0,0,ROUND(K105/K$117*100,1))</f>
        <v>2.5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7</v>
      </c>
      <c r="F106" s="24">
        <v>1</v>
      </c>
      <c r="G106" s="24">
        <v>0</v>
      </c>
      <c r="H106" s="24">
        <v>0</v>
      </c>
      <c r="I106" s="24">
        <f t="shared" si="12"/>
        <v>8</v>
      </c>
      <c r="J106" s="24">
        <f t="shared" si="13"/>
        <v>0</v>
      </c>
      <c r="K106" s="24">
        <f t="shared" ref="K106:K116" si="15">SUM(I106,J106)</f>
        <v>8</v>
      </c>
      <c r="L106" s="26">
        <f t="shared" si="14"/>
        <v>0</v>
      </c>
      <c r="M106" s="60">
        <f t="shared" ref="M106:M117" si="16">IF(K106=0,0,ROUND(K106/K$117*100,1))</f>
        <v>3.3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8</v>
      </c>
      <c r="F107" s="24">
        <v>3</v>
      </c>
      <c r="G107" s="24">
        <v>1</v>
      </c>
      <c r="H107" s="24">
        <v>0</v>
      </c>
      <c r="I107" s="24">
        <f t="shared" si="12"/>
        <v>11</v>
      </c>
      <c r="J107" s="24">
        <f t="shared" si="13"/>
        <v>1</v>
      </c>
      <c r="K107" s="24">
        <f t="shared" si="15"/>
        <v>12</v>
      </c>
      <c r="L107" s="26">
        <f t="shared" si="14"/>
        <v>8.3000000000000007</v>
      </c>
      <c r="M107" s="60">
        <f t="shared" si="16"/>
        <v>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11</v>
      </c>
      <c r="F108" s="24">
        <v>10</v>
      </c>
      <c r="G108" s="24">
        <v>2</v>
      </c>
      <c r="H108" s="24">
        <v>0</v>
      </c>
      <c r="I108" s="24">
        <f t="shared" si="12"/>
        <v>21</v>
      </c>
      <c r="J108" s="24">
        <f t="shared" si="13"/>
        <v>2</v>
      </c>
      <c r="K108" s="24">
        <f t="shared" si="15"/>
        <v>23</v>
      </c>
      <c r="L108" s="26">
        <f t="shared" si="14"/>
        <v>8.6999999999999993</v>
      </c>
      <c r="M108" s="60">
        <f t="shared" si="16"/>
        <v>9.6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12</v>
      </c>
      <c r="F109" s="24">
        <v>8</v>
      </c>
      <c r="G109" s="24">
        <v>2</v>
      </c>
      <c r="H109" s="24">
        <v>0</v>
      </c>
      <c r="I109" s="24">
        <f t="shared" si="12"/>
        <v>20</v>
      </c>
      <c r="J109" s="24">
        <f t="shared" si="13"/>
        <v>2</v>
      </c>
      <c r="K109" s="24">
        <f t="shared" si="15"/>
        <v>22</v>
      </c>
      <c r="L109" s="26">
        <f t="shared" si="14"/>
        <v>9.1</v>
      </c>
      <c r="M109" s="60">
        <f t="shared" si="16"/>
        <v>9.1999999999999993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10</v>
      </c>
      <c r="F110" s="24">
        <v>11</v>
      </c>
      <c r="G110" s="24">
        <v>1</v>
      </c>
      <c r="H110" s="24">
        <v>0</v>
      </c>
      <c r="I110" s="24">
        <f t="shared" si="12"/>
        <v>21</v>
      </c>
      <c r="J110" s="24">
        <f t="shared" si="13"/>
        <v>1</v>
      </c>
      <c r="K110" s="24">
        <f t="shared" si="15"/>
        <v>22</v>
      </c>
      <c r="L110" s="26">
        <f t="shared" si="14"/>
        <v>4.5</v>
      </c>
      <c r="M110" s="60">
        <f t="shared" si="16"/>
        <v>9.1999999999999993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16</v>
      </c>
      <c r="F111" s="24">
        <v>10</v>
      </c>
      <c r="G111" s="24">
        <v>0</v>
      </c>
      <c r="H111" s="24">
        <v>0</v>
      </c>
      <c r="I111" s="24">
        <f t="shared" si="12"/>
        <v>26</v>
      </c>
      <c r="J111" s="24">
        <f t="shared" si="13"/>
        <v>0</v>
      </c>
      <c r="K111" s="24">
        <f t="shared" si="15"/>
        <v>26</v>
      </c>
      <c r="L111" s="26">
        <f t="shared" si="14"/>
        <v>0</v>
      </c>
      <c r="M111" s="60">
        <f t="shared" si="16"/>
        <v>10.9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21</v>
      </c>
      <c r="F112" s="24">
        <v>6</v>
      </c>
      <c r="G112" s="24">
        <v>1</v>
      </c>
      <c r="H112" s="24">
        <v>0</v>
      </c>
      <c r="I112" s="24">
        <f t="shared" si="12"/>
        <v>27</v>
      </c>
      <c r="J112" s="24">
        <f t="shared" si="13"/>
        <v>1</v>
      </c>
      <c r="K112" s="24">
        <f t="shared" si="15"/>
        <v>28</v>
      </c>
      <c r="L112" s="26">
        <f t="shared" si="14"/>
        <v>3.6</v>
      </c>
      <c r="M112" s="60">
        <f t="shared" si="16"/>
        <v>11.7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12</v>
      </c>
      <c r="F113" s="24">
        <v>9</v>
      </c>
      <c r="G113" s="24">
        <v>1</v>
      </c>
      <c r="H113" s="24">
        <v>0</v>
      </c>
      <c r="I113" s="24">
        <f t="shared" si="12"/>
        <v>21</v>
      </c>
      <c r="J113" s="24">
        <f t="shared" si="13"/>
        <v>1</v>
      </c>
      <c r="K113" s="24">
        <f t="shared" si="15"/>
        <v>22</v>
      </c>
      <c r="L113" s="26">
        <f t="shared" si="14"/>
        <v>4.5</v>
      </c>
      <c r="M113" s="60">
        <f t="shared" si="16"/>
        <v>9.1999999999999993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20</v>
      </c>
      <c r="F114" s="24">
        <v>9</v>
      </c>
      <c r="G114" s="24">
        <v>0</v>
      </c>
      <c r="H114" s="24">
        <v>0</v>
      </c>
      <c r="I114" s="24">
        <f t="shared" si="12"/>
        <v>29</v>
      </c>
      <c r="J114" s="24">
        <f t="shared" si="13"/>
        <v>0</v>
      </c>
      <c r="K114" s="24">
        <f t="shared" si="15"/>
        <v>29</v>
      </c>
      <c r="L114" s="26">
        <f t="shared" si="14"/>
        <v>0</v>
      </c>
      <c r="M114" s="60">
        <f t="shared" si="16"/>
        <v>12.1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20</v>
      </c>
      <c r="F115" s="24">
        <v>5</v>
      </c>
      <c r="G115" s="24">
        <v>0</v>
      </c>
      <c r="H115" s="24">
        <v>0</v>
      </c>
      <c r="I115" s="24">
        <f t="shared" si="12"/>
        <v>25</v>
      </c>
      <c r="J115" s="24">
        <f t="shared" si="13"/>
        <v>0</v>
      </c>
      <c r="K115" s="24">
        <f t="shared" si="15"/>
        <v>25</v>
      </c>
      <c r="L115" s="26">
        <f t="shared" si="14"/>
        <v>0</v>
      </c>
      <c r="M115" s="60">
        <f t="shared" si="16"/>
        <v>10.5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13</v>
      </c>
      <c r="F116" s="24">
        <v>3</v>
      </c>
      <c r="G116" s="24">
        <v>0</v>
      </c>
      <c r="H116" s="24">
        <v>0</v>
      </c>
      <c r="I116" s="24">
        <f t="shared" si="12"/>
        <v>16</v>
      </c>
      <c r="J116" s="24">
        <f t="shared" si="13"/>
        <v>0</v>
      </c>
      <c r="K116" s="24">
        <f t="shared" si="15"/>
        <v>16</v>
      </c>
      <c r="L116" s="26">
        <f t="shared" si="14"/>
        <v>0</v>
      </c>
      <c r="M116" s="60">
        <f t="shared" si="16"/>
        <v>6.7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156</v>
      </c>
      <c r="F117" s="5">
        <f t="shared" si="17"/>
        <v>75</v>
      </c>
      <c r="G117" s="5">
        <f t="shared" si="17"/>
        <v>8</v>
      </c>
      <c r="H117" s="5">
        <f t="shared" si="17"/>
        <v>0</v>
      </c>
      <c r="I117" s="5">
        <f t="shared" si="17"/>
        <v>231</v>
      </c>
      <c r="J117" s="5">
        <f t="shared" si="17"/>
        <v>8</v>
      </c>
      <c r="K117" s="5">
        <f t="shared" si="17"/>
        <v>239</v>
      </c>
      <c r="L117" s="51">
        <f t="shared" si="14"/>
        <v>3.3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46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49</v>
      </c>
      <c r="F121" s="23">
        <v>4</v>
      </c>
      <c r="G121" s="23">
        <v>0</v>
      </c>
      <c r="H121" s="23">
        <v>0</v>
      </c>
      <c r="I121" s="23">
        <f t="shared" ref="I121:I132" si="18">SUM(E121:F121)</f>
        <v>53</v>
      </c>
      <c r="J121" s="23">
        <f t="shared" ref="J121:J132" si="19">SUM(G121:H121)</f>
        <v>0</v>
      </c>
      <c r="K121" s="23">
        <f>SUM(I121,J121)</f>
        <v>53</v>
      </c>
      <c r="L121" s="25">
        <f t="shared" ref="L121:L133" si="20">IF(K121=0,0,ROUND(J121/K121*100,1))</f>
        <v>0</v>
      </c>
      <c r="M121" s="59">
        <f>IF(K121=0,0,ROUND(K121/K$133*100,1))</f>
        <v>9.1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29</v>
      </c>
      <c r="F122" s="24">
        <v>6</v>
      </c>
      <c r="G122" s="24">
        <v>5</v>
      </c>
      <c r="H122" s="24">
        <v>0</v>
      </c>
      <c r="I122" s="24">
        <f t="shared" si="18"/>
        <v>35</v>
      </c>
      <c r="J122" s="24">
        <f t="shared" si="19"/>
        <v>5</v>
      </c>
      <c r="K122" s="24">
        <f t="shared" ref="K122:K132" si="21">SUM(I122,J122)</f>
        <v>40</v>
      </c>
      <c r="L122" s="26">
        <f t="shared" si="20"/>
        <v>12.5</v>
      </c>
      <c r="M122" s="60">
        <f t="shared" ref="M122:M133" si="22">IF(K122=0,0,ROUND(K122/K$133*100,1))</f>
        <v>6.9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21</v>
      </c>
      <c r="F123" s="24">
        <v>6</v>
      </c>
      <c r="G123" s="24">
        <v>2</v>
      </c>
      <c r="H123" s="24">
        <v>0</v>
      </c>
      <c r="I123" s="24">
        <f t="shared" si="18"/>
        <v>27</v>
      </c>
      <c r="J123" s="24">
        <f t="shared" si="19"/>
        <v>2</v>
      </c>
      <c r="K123" s="24">
        <f t="shared" si="21"/>
        <v>29</v>
      </c>
      <c r="L123" s="26">
        <f t="shared" si="20"/>
        <v>6.9</v>
      </c>
      <c r="M123" s="60">
        <f t="shared" si="22"/>
        <v>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31</v>
      </c>
      <c r="F124" s="24">
        <v>15</v>
      </c>
      <c r="G124" s="24">
        <v>5</v>
      </c>
      <c r="H124" s="24">
        <v>0</v>
      </c>
      <c r="I124" s="24">
        <f t="shared" si="18"/>
        <v>46</v>
      </c>
      <c r="J124" s="24">
        <f t="shared" si="19"/>
        <v>5</v>
      </c>
      <c r="K124" s="24">
        <f t="shared" si="21"/>
        <v>51</v>
      </c>
      <c r="L124" s="26">
        <f t="shared" si="20"/>
        <v>9.8000000000000007</v>
      </c>
      <c r="M124" s="60">
        <f t="shared" si="22"/>
        <v>8.8000000000000007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23</v>
      </c>
      <c r="F125" s="24">
        <v>15</v>
      </c>
      <c r="G125" s="24">
        <v>5</v>
      </c>
      <c r="H125" s="24">
        <v>0</v>
      </c>
      <c r="I125" s="24">
        <f t="shared" si="18"/>
        <v>38</v>
      </c>
      <c r="J125" s="24">
        <f t="shared" si="19"/>
        <v>5</v>
      </c>
      <c r="K125" s="24">
        <f t="shared" si="21"/>
        <v>43</v>
      </c>
      <c r="L125" s="26">
        <f t="shared" si="20"/>
        <v>11.6</v>
      </c>
      <c r="M125" s="60">
        <f t="shared" si="22"/>
        <v>7.4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31</v>
      </c>
      <c r="F126" s="24">
        <v>16</v>
      </c>
      <c r="G126" s="24">
        <v>1</v>
      </c>
      <c r="H126" s="24">
        <v>0</v>
      </c>
      <c r="I126" s="24">
        <f t="shared" si="18"/>
        <v>47</v>
      </c>
      <c r="J126" s="24">
        <f t="shared" si="19"/>
        <v>1</v>
      </c>
      <c r="K126" s="24">
        <f t="shared" si="21"/>
        <v>48</v>
      </c>
      <c r="L126" s="26">
        <f t="shared" si="20"/>
        <v>2.1</v>
      </c>
      <c r="M126" s="60">
        <f t="shared" si="22"/>
        <v>8.1999999999999993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31</v>
      </c>
      <c r="F127" s="24">
        <v>16</v>
      </c>
      <c r="G127" s="24">
        <v>1</v>
      </c>
      <c r="H127" s="24">
        <v>0</v>
      </c>
      <c r="I127" s="24">
        <f t="shared" si="18"/>
        <v>47</v>
      </c>
      <c r="J127" s="24">
        <f t="shared" si="19"/>
        <v>1</v>
      </c>
      <c r="K127" s="24">
        <f t="shared" si="21"/>
        <v>48</v>
      </c>
      <c r="L127" s="26">
        <f t="shared" si="20"/>
        <v>2.1</v>
      </c>
      <c r="M127" s="60">
        <f t="shared" si="22"/>
        <v>8.1999999999999993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40</v>
      </c>
      <c r="F128" s="24">
        <v>15</v>
      </c>
      <c r="G128" s="24">
        <v>2</v>
      </c>
      <c r="H128" s="24">
        <v>0</v>
      </c>
      <c r="I128" s="24">
        <f t="shared" si="18"/>
        <v>55</v>
      </c>
      <c r="J128" s="24">
        <f t="shared" si="19"/>
        <v>2</v>
      </c>
      <c r="K128" s="24">
        <f t="shared" si="21"/>
        <v>57</v>
      </c>
      <c r="L128" s="26">
        <f t="shared" si="20"/>
        <v>3.5</v>
      </c>
      <c r="M128" s="60">
        <f t="shared" si="22"/>
        <v>9.8000000000000007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31</v>
      </c>
      <c r="F129" s="24">
        <v>20</v>
      </c>
      <c r="G129" s="24">
        <v>2</v>
      </c>
      <c r="H129" s="24">
        <v>0</v>
      </c>
      <c r="I129" s="24">
        <f t="shared" si="18"/>
        <v>51</v>
      </c>
      <c r="J129" s="24">
        <f t="shared" si="19"/>
        <v>2</v>
      </c>
      <c r="K129" s="24">
        <f t="shared" si="21"/>
        <v>53</v>
      </c>
      <c r="L129" s="26">
        <f t="shared" si="20"/>
        <v>3.8</v>
      </c>
      <c r="M129" s="60">
        <f t="shared" si="22"/>
        <v>9.1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40</v>
      </c>
      <c r="F130" s="24">
        <v>12</v>
      </c>
      <c r="G130" s="24">
        <v>2</v>
      </c>
      <c r="H130" s="24">
        <v>0</v>
      </c>
      <c r="I130" s="24">
        <f t="shared" si="18"/>
        <v>52</v>
      </c>
      <c r="J130" s="24">
        <f t="shared" si="19"/>
        <v>2</v>
      </c>
      <c r="K130" s="24">
        <f t="shared" si="21"/>
        <v>54</v>
      </c>
      <c r="L130" s="26">
        <f t="shared" si="20"/>
        <v>3.7</v>
      </c>
      <c r="M130" s="60">
        <f t="shared" si="22"/>
        <v>9.3000000000000007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44</v>
      </c>
      <c r="F131" s="24">
        <v>19</v>
      </c>
      <c r="G131" s="24">
        <v>0</v>
      </c>
      <c r="H131" s="24">
        <v>0</v>
      </c>
      <c r="I131" s="24">
        <f t="shared" si="18"/>
        <v>63</v>
      </c>
      <c r="J131" s="24">
        <f t="shared" si="19"/>
        <v>0</v>
      </c>
      <c r="K131" s="24">
        <f t="shared" si="21"/>
        <v>63</v>
      </c>
      <c r="L131" s="26">
        <f t="shared" si="20"/>
        <v>0</v>
      </c>
      <c r="M131" s="60">
        <f t="shared" si="22"/>
        <v>10.8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35</v>
      </c>
      <c r="F132" s="24">
        <v>8</v>
      </c>
      <c r="G132" s="24">
        <v>0</v>
      </c>
      <c r="H132" s="24">
        <v>0</v>
      </c>
      <c r="I132" s="24">
        <f t="shared" si="18"/>
        <v>43</v>
      </c>
      <c r="J132" s="24">
        <f t="shared" si="19"/>
        <v>0</v>
      </c>
      <c r="K132" s="24">
        <f t="shared" si="21"/>
        <v>43</v>
      </c>
      <c r="L132" s="26">
        <f t="shared" si="20"/>
        <v>0</v>
      </c>
      <c r="M132" s="60">
        <f t="shared" si="22"/>
        <v>7.4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405</v>
      </c>
      <c r="F133" s="5">
        <f t="shared" si="23"/>
        <v>152</v>
      </c>
      <c r="G133" s="5">
        <f t="shared" si="23"/>
        <v>25</v>
      </c>
      <c r="H133" s="5">
        <f t="shared" si="23"/>
        <v>0</v>
      </c>
      <c r="I133" s="5">
        <f t="shared" si="23"/>
        <v>557</v>
      </c>
      <c r="J133" s="5">
        <f t="shared" si="23"/>
        <v>25</v>
      </c>
      <c r="K133" s="5">
        <f t="shared" si="23"/>
        <v>582</v>
      </c>
      <c r="L133" s="51">
        <f t="shared" si="20"/>
        <v>4.3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E133"/>
  <sheetViews>
    <sheetView showGridLines="0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C断面流入計(7+8+9+14)</v>
      </c>
      <c r="C43" s="404"/>
      <c r="D43" s="404"/>
      <c r="E43" s="404"/>
      <c r="F43" s="404"/>
      <c r="G43" s="404"/>
      <c r="H43" s="404"/>
      <c r="I43" s="404"/>
      <c r="J43" s="404" t="str">
        <f>E87</f>
        <v>C断面流出計(2+6+10+14)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C断面計(7+8+9+14+2+6+10+14)</v>
      </c>
      <c r="C69" s="404"/>
      <c r="D69" s="404"/>
      <c r="E69" s="404"/>
      <c r="F69" s="404"/>
      <c r="G69" s="404"/>
      <c r="H69" s="404"/>
      <c r="I69" s="404"/>
      <c r="J69" s="404" t="str">
        <f>E119</f>
        <v>D断面流入計(10+11+12)</v>
      </c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348</v>
      </c>
      <c r="F73" s="23">
        <v>144</v>
      </c>
      <c r="G73" s="23">
        <v>75</v>
      </c>
      <c r="H73" s="23">
        <v>2</v>
      </c>
      <c r="I73" s="23">
        <f t="shared" ref="I73:I84" si="0">SUM(E73:F73)</f>
        <v>492</v>
      </c>
      <c r="J73" s="23">
        <f t="shared" ref="J73:J84" si="1">SUM(G73:H73)</f>
        <v>77</v>
      </c>
      <c r="K73" s="23">
        <f>SUM(I73,J73)</f>
        <v>569</v>
      </c>
      <c r="L73" s="25">
        <f>IF(K73=0,0,ROUND(J73/K73*100,1))</f>
        <v>13.5</v>
      </c>
      <c r="M73" s="59">
        <f>IF(K73=0,0,ROUND(K73/K$85*100,1))</f>
        <v>7.7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259</v>
      </c>
      <c r="F74" s="24">
        <v>205</v>
      </c>
      <c r="G74" s="24">
        <v>90</v>
      </c>
      <c r="H74" s="24">
        <v>3</v>
      </c>
      <c r="I74" s="24">
        <f t="shared" si="0"/>
        <v>464</v>
      </c>
      <c r="J74" s="24">
        <f t="shared" si="1"/>
        <v>93</v>
      </c>
      <c r="K74" s="24">
        <f t="shared" ref="K74:K84" si="2">SUM(I74,J74)</f>
        <v>557</v>
      </c>
      <c r="L74" s="26">
        <f t="shared" ref="L74:L84" si="3">IF(K74=0,0,ROUND(J74/K74*100,1))</f>
        <v>16.7</v>
      </c>
      <c r="M74" s="60">
        <f t="shared" ref="M74:M84" si="4">IF(K74=0,0,ROUND(K74/K$85*100,1))</f>
        <v>7.6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343</v>
      </c>
      <c r="F75" s="24">
        <v>107</v>
      </c>
      <c r="G75" s="24">
        <v>145</v>
      </c>
      <c r="H75" s="24">
        <v>0</v>
      </c>
      <c r="I75" s="24">
        <f t="shared" si="0"/>
        <v>450</v>
      </c>
      <c r="J75" s="24">
        <f t="shared" si="1"/>
        <v>145</v>
      </c>
      <c r="K75" s="24">
        <f t="shared" si="2"/>
        <v>595</v>
      </c>
      <c r="L75" s="26">
        <f t="shared" si="3"/>
        <v>24.4</v>
      </c>
      <c r="M75" s="60">
        <f t="shared" si="4"/>
        <v>8.1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309</v>
      </c>
      <c r="F76" s="24">
        <v>131</v>
      </c>
      <c r="G76" s="24">
        <v>155</v>
      </c>
      <c r="H76" s="24">
        <v>1</v>
      </c>
      <c r="I76" s="24">
        <f t="shared" si="0"/>
        <v>440</v>
      </c>
      <c r="J76" s="24">
        <f t="shared" si="1"/>
        <v>156</v>
      </c>
      <c r="K76" s="24">
        <f t="shared" si="2"/>
        <v>596</v>
      </c>
      <c r="L76" s="26">
        <f t="shared" si="3"/>
        <v>26.2</v>
      </c>
      <c r="M76" s="60">
        <f t="shared" si="4"/>
        <v>8.1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320</v>
      </c>
      <c r="F77" s="24">
        <v>132</v>
      </c>
      <c r="G77" s="24">
        <v>162</v>
      </c>
      <c r="H77" s="24">
        <v>1</v>
      </c>
      <c r="I77" s="24">
        <f t="shared" si="0"/>
        <v>452</v>
      </c>
      <c r="J77" s="24">
        <f t="shared" si="1"/>
        <v>163</v>
      </c>
      <c r="K77" s="24">
        <f t="shared" si="2"/>
        <v>615</v>
      </c>
      <c r="L77" s="26">
        <f t="shared" si="3"/>
        <v>26.5</v>
      </c>
      <c r="M77" s="60">
        <f t="shared" si="4"/>
        <v>8.4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369</v>
      </c>
      <c r="F78" s="24">
        <v>132</v>
      </c>
      <c r="G78" s="24">
        <v>140</v>
      </c>
      <c r="H78" s="24">
        <v>0</v>
      </c>
      <c r="I78" s="24">
        <f t="shared" si="0"/>
        <v>501</v>
      </c>
      <c r="J78" s="24">
        <f t="shared" si="1"/>
        <v>140</v>
      </c>
      <c r="K78" s="24">
        <f t="shared" si="2"/>
        <v>641</v>
      </c>
      <c r="L78" s="26">
        <f t="shared" si="3"/>
        <v>21.8</v>
      </c>
      <c r="M78" s="60">
        <f t="shared" si="4"/>
        <v>8.6999999999999993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320</v>
      </c>
      <c r="F79" s="24">
        <v>151</v>
      </c>
      <c r="G79" s="24">
        <v>124</v>
      </c>
      <c r="H79" s="24">
        <v>3</v>
      </c>
      <c r="I79" s="24">
        <f t="shared" si="0"/>
        <v>471</v>
      </c>
      <c r="J79" s="24">
        <f t="shared" si="1"/>
        <v>127</v>
      </c>
      <c r="K79" s="24">
        <f t="shared" si="2"/>
        <v>598</v>
      </c>
      <c r="L79" s="26">
        <f t="shared" si="3"/>
        <v>21.2</v>
      </c>
      <c r="M79" s="60">
        <f t="shared" si="4"/>
        <v>8.1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338</v>
      </c>
      <c r="F80" s="24">
        <v>149</v>
      </c>
      <c r="G80" s="24">
        <v>112</v>
      </c>
      <c r="H80" s="24">
        <v>1</v>
      </c>
      <c r="I80" s="24">
        <f t="shared" si="0"/>
        <v>487</v>
      </c>
      <c r="J80" s="24">
        <f t="shared" si="1"/>
        <v>113</v>
      </c>
      <c r="K80" s="24">
        <f t="shared" si="2"/>
        <v>600</v>
      </c>
      <c r="L80" s="26">
        <f t="shared" si="3"/>
        <v>18.8</v>
      </c>
      <c r="M80" s="60">
        <f t="shared" si="4"/>
        <v>8.1999999999999993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407</v>
      </c>
      <c r="F81" s="24">
        <v>138</v>
      </c>
      <c r="G81" s="24">
        <v>101</v>
      </c>
      <c r="H81" s="24">
        <v>3</v>
      </c>
      <c r="I81" s="24">
        <f t="shared" si="0"/>
        <v>545</v>
      </c>
      <c r="J81" s="24">
        <f t="shared" si="1"/>
        <v>104</v>
      </c>
      <c r="K81" s="24">
        <f t="shared" si="2"/>
        <v>649</v>
      </c>
      <c r="L81" s="26">
        <f t="shared" si="3"/>
        <v>16</v>
      </c>
      <c r="M81" s="60">
        <f t="shared" si="4"/>
        <v>8.8000000000000007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451</v>
      </c>
      <c r="F82" s="24">
        <v>133</v>
      </c>
      <c r="G82" s="24">
        <v>90</v>
      </c>
      <c r="H82" s="24">
        <v>2</v>
      </c>
      <c r="I82" s="24">
        <f t="shared" si="0"/>
        <v>584</v>
      </c>
      <c r="J82" s="24">
        <f t="shared" si="1"/>
        <v>92</v>
      </c>
      <c r="K82" s="24">
        <f t="shared" si="2"/>
        <v>676</v>
      </c>
      <c r="L82" s="26">
        <f t="shared" si="3"/>
        <v>13.6</v>
      </c>
      <c r="M82" s="60">
        <f t="shared" si="4"/>
        <v>9.1999999999999993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389</v>
      </c>
      <c r="F83" s="24">
        <v>88</v>
      </c>
      <c r="G83" s="24">
        <v>60</v>
      </c>
      <c r="H83" s="24">
        <v>4</v>
      </c>
      <c r="I83" s="24">
        <f t="shared" si="0"/>
        <v>477</v>
      </c>
      <c r="J83" s="24">
        <f t="shared" si="1"/>
        <v>64</v>
      </c>
      <c r="K83" s="24">
        <f t="shared" si="2"/>
        <v>541</v>
      </c>
      <c r="L83" s="26">
        <f t="shared" si="3"/>
        <v>11.8</v>
      </c>
      <c r="M83" s="60">
        <f t="shared" si="4"/>
        <v>7.4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541</v>
      </c>
      <c r="F84" s="24">
        <v>114</v>
      </c>
      <c r="G84" s="24">
        <v>55</v>
      </c>
      <c r="H84" s="24">
        <v>3</v>
      </c>
      <c r="I84" s="24">
        <f t="shared" si="0"/>
        <v>655</v>
      </c>
      <c r="J84" s="24">
        <f t="shared" si="1"/>
        <v>58</v>
      </c>
      <c r="K84" s="24">
        <f t="shared" si="2"/>
        <v>713</v>
      </c>
      <c r="L84" s="26">
        <f t="shared" si="3"/>
        <v>8.1</v>
      </c>
      <c r="M84" s="60">
        <f t="shared" si="4"/>
        <v>9.6999999999999993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4394</v>
      </c>
      <c r="F85" s="5">
        <f t="shared" si="5"/>
        <v>1624</v>
      </c>
      <c r="G85" s="5">
        <f t="shared" si="5"/>
        <v>1309</v>
      </c>
      <c r="H85" s="5">
        <f t="shared" si="5"/>
        <v>23</v>
      </c>
      <c r="I85" s="5">
        <f t="shared" si="5"/>
        <v>6018</v>
      </c>
      <c r="J85" s="5">
        <f t="shared" si="5"/>
        <v>1332</v>
      </c>
      <c r="K85" s="5">
        <f t="shared" si="5"/>
        <v>7350</v>
      </c>
      <c r="L85" s="51">
        <f>IF(K85=0,0,ROUND(J85/K85*100,1))</f>
        <v>18.100000000000001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722</v>
      </c>
      <c r="F89" s="23">
        <v>161</v>
      </c>
      <c r="G89" s="23">
        <v>98</v>
      </c>
      <c r="H89" s="23">
        <v>4</v>
      </c>
      <c r="I89" s="23">
        <f t="shared" ref="I89:I100" si="6">SUM(E89:F89)</f>
        <v>883</v>
      </c>
      <c r="J89" s="23">
        <f t="shared" ref="J89:J100" si="7">SUM(G89:H89)</f>
        <v>102</v>
      </c>
      <c r="K89" s="23">
        <f>SUM(I89,J89)</f>
        <v>985</v>
      </c>
      <c r="L89" s="25">
        <f>IF(K89=0,0,ROUND(J89/K89*100,1))</f>
        <v>10.4</v>
      </c>
      <c r="M89" s="59">
        <f>IF(K89=0,0,ROUND(K89/K$101*100,1))</f>
        <v>9.8000000000000007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654</v>
      </c>
      <c r="F90" s="24">
        <v>182</v>
      </c>
      <c r="G90" s="24">
        <v>103</v>
      </c>
      <c r="H90" s="24">
        <v>2</v>
      </c>
      <c r="I90" s="24">
        <f t="shared" si="6"/>
        <v>836</v>
      </c>
      <c r="J90" s="24">
        <f t="shared" si="7"/>
        <v>105</v>
      </c>
      <c r="K90" s="24">
        <f t="shared" ref="K90:K100" si="8">SUM(I90,J90)</f>
        <v>941</v>
      </c>
      <c r="L90" s="26">
        <f t="shared" ref="L90:L101" si="9">IF(K90=0,0,ROUND(J90/K90*100,1))</f>
        <v>11.2</v>
      </c>
      <c r="M90" s="60">
        <f t="shared" ref="M90:M101" si="10">IF(K90=0,0,ROUND(K90/K$101*100,1))</f>
        <v>9.3000000000000007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515</v>
      </c>
      <c r="F91" s="24">
        <v>162</v>
      </c>
      <c r="G91" s="24">
        <v>165</v>
      </c>
      <c r="H91" s="24">
        <v>2</v>
      </c>
      <c r="I91" s="24">
        <f t="shared" si="6"/>
        <v>677</v>
      </c>
      <c r="J91" s="24">
        <f t="shared" si="7"/>
        <v>167</v>
      </c>
      <c r="K91" s="24">
        <f t="shared" si="8"/>
        <v>844</v>
      </c>
      <c r="L91" s="26">
        <f t="shared" si="9"/>
        <v>19.8</v>
      </c>
      <c r="M91" s="60">
        <f t="shared" si="10"/>
        <v>8.4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540</v>
      </c>
      <c r="F92" s="24">
        <v>172</v>
      </c>
      <c r="G92" s="24">
        <v>159</v>
      </c>
      <c r="H92" s="24">
        <v>0</v>
      </c>
      <c r="I92" s="24">
        <f t="shared" si="6"/>
        <v>712</v>
      </c>
      <c r="J92" s="24">
        <f t="shared" si="7"/>
        <v>159</v>
      </c>
      <c r="K92" s="24">
        <f t="shared" si="8"/>
        <v>871</v>
      </c>
      <c r="L92" s="26">
        <f t="shared" si="9"/>
        <v>18.3</v>
      </c>
      <c r="M92" s="60">
        <f t="shared" si="10"/>
        <v>8.6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471</v>
      </c>
      <c r="F93" s="24">
        <v>173</v>
      </c>
      <c r="G93" s="24">
        <v>130</v>
      </c>
      <c r="H93" s="24">
        <v>3</v>
      </c>
      <c r="I93" s="24">
        <f t="shared" si="6"/>
        <v>644</v>
      </c>
      <c r="J93" s="24">
        <f t="shared" si="7"/>
        <v>133</v>
      </c>
      <c r="K93" s="24">
        <f t="shared" si="8"/>
        <v>777</v>
      </c>
      <c r="L93" s="26">
        <f t="shared" si="9"/>
        <v>17.100000000000001</v>
      </c>
      <c r="M93" s="60">
        <f t="shared" si="10"/>
        <v>7.7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560</v>
      </c>
      <c r="F94" s="24">
        <v>148</v>
      </c>
      <c r="G94" s="24">
        <v>138</v>
      </c>
      <c r="H94" s="24">
        <v>1</v>
      </c>
      <c r="I94" s="24">
        <f t="shared" si="6"/>
        <v>708</v>
      </c>
      <c r="J94" s="24">
        <f t="shared" si="7"/>
        <v>139</v>
      </c>
      <c r="K94" s="24">
        <f t="shared" si="8"/>
        <v>847</v>
      </c>
      <c r="L94" s="26">
        <f t="shared" si="9"/>
        <v>16.399999999999999</v>
      </c>
      <c r="M94" s="60">
        <f t="shared" si="10"/>
        <v>8.4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472</v>
      </c>
      <c r="F95" s="24">
        <v>153</v>
      </c>
      <c r="G95" s="24">
        <v>152</v>
      </c>
      <c r="H95" s="24">
        <v>5</v>
      </c>
      <c r="I95" s="24">
        <f t="shared" si="6"/>
        <v>625</v>
      </c>
      <c r="J95" s="24">
        <f t="shared" si="7"/>
        <v>157</v>
      </c>
      <c r="K95" s="24">
        <f t="shared" si="8"/>
        <v>782</v>
      </c>
      <c r="L95" s="26">
        <f t="shared" si="9"/>
        <v>20.100000000000001</v>
      </c>
      <c r="M95" s="60">
        <f t="shared" si="10"/>
        <v>7.8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496</v>
      </c>
      <c r="F96" s="24">
        <v>189</v>
      </c>
      <c r="G96" s="24">
        <v>145</v>
      </c>
      <c r="H96" s="24">
        <v>2</v>
      </c>
      <c r="I96" s="24">
        <f t="shared" si="6"/>
        <v>685</v>
      </c>
      <c r="J96" s="24">
        <f t="shared" si="7"/>
        <v>147</v>
      </c>
      <c r="K96" s="24">
        <f t="shared" si="8"/>
        <v>832</v>
      </c>
      <c r="L96" s="26">
        <f t="shared" si="9"/>
        <v>17.7</v>
      </c>
      <c r="M96" s="60">
        <f t="shared" si="10"/>
        <v>8.3000000000000007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537</v>
      </c>
      <c r="F97" s="24">
        <v>185</v>
      </c>
      <c r="G97" s="24">
        <v>138</v>
      </c>
      <c r="H97" s="24">
        <v>2</v>
      </c>
      <c r="I97" s="24">
        <f t="shared" si="6"/>
        <v>722</v>
      </c>
      <c r="J97" s="24">
        <f t="shared" si="7"/>
        <v>140</v>
      </c>
      <c r="K97" s="24">
        <f t="shared" si="8"/>
        <v>862</v>
      </c>
      <c r="L97" s="26">
        <f t="shared" si="9"/>
        <v>16.2</v>
      </c>
      <c r="M97" s="60">
        <f t="shared" si="10"/>
        <v>8.6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485</v>
      </c>
      <c r="F98" s="24">
        <v>209</v>
      </c>
      <c r="G98" s="24">
        <v>93</v>
      </c>
      <c r="H98" s="24">
        <v>1</v>
      </c>
      <c r="I98" s="24">
        <f t="shared" si="6"/>
        <v>694</v>
      </c>
      <c r="J98" s="24">
        <f t="shared" si="7"/>
        <v>94</v>
      </c>
      <c r="K98" s="24">
        <f t="shared" si="8"/>
        <v>788</v>
      </c>
      <c r="L98" s="26">
        <f t="shared" si="9"/>
        <v>11.9</v>
      </c>
      <c r="M98" s="60">
        <f t="shared" si="10"/>
        <v>7.8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492</v>
      </c>
      <c r="F99" s="24">
        <v>264</v>
      </c>
      <c r="G99" s="24">
        <v>58</v>
      </c>
      <c r="H99" s="24">
        <v>1</v>
      </c>
      <c r="I99" s="24">
        <f t="shared" si="6"/>
        <v>756</v>
      </c>
      <c r="J99" s="24">
        <f t="shared" si="7"/>
        <v>59</v>
      </c>
      <c r="K99" s="24">
        <f t="shared" si="8"/>
        <v>815</v>
      </c>
      <c r="L99" s="26">
        <f t="shared" si="9"/>
        <v>7.2</v>
      </c>
      <c r="M99" s="60">
        <f t="shared" si="10"/>
        <v>8.1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540</v>
      </c>
      <c r="F100" s="24">
        <v>132</v>
      </c>
      <c r="G100" s="24">
        <v>55</v>
      </c>
      <c r="H100" s="24">
        <v>2</v>
      </c>
      <c r="I100" s="24">
        <f t="shared" si="6"/>
        <v>672</v>
      </c>
      <c r="J100" s="24">
        <f t="shared" si="7"/>
        <v>57</v>
      </c>
      <c r="K100" s="24">
        <f t="shared" si="8"/>
        <v>729</v>
      </c>
      <c r="L100" s="26">
        <f t="shared" si="9"/>
        <v>7.8</v>
      </c>
      <c r="M100" s="60">
        <f t="shared" si="10"/>
        <v>7.2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6484</v>
      </c>
      <c r="F101" s="5">
        <f t="shared" si="11"/>
        <v>2130</v>
      </c>
      <c r="G101" s="5">
        <f t="shared" si="11"/>
        <v>1434</v>
      </c>
      <c r="H101" s="5">
        <f t="shared" si="11"/>
        <v>25</v>
      </c>
      <c r="I101" s="5">
        <f t="shared" si="11"/>
        <v>8614</v>
      </c>
      <c r="J101" s="5">
        <f t="shared" si="11"/>
        <v>1459</v>
      </c>
      <c r="K101" s="5">
        <f t="shared" si="11"/>
        <v>10073</v>
      </c>
      <c r="L101" s="51">
        <f t="shared" si="9"/>
        <v>14.5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1070</v>
      </c>
      <c r="F105" s="23">
        <v>305</v>
      </c>
      <c r="G105" s="23">
        <v>173</v>
      </c>
      <c r="H105" s="23">
        <v>6</v>
      </c>
      <c r="I105" s="23">
        <f t="shared" ref="I105:I116" si="12">SUM(E105:F105)</f>
        <v>1375</v>
      </c>
      <c r="J105" s="23">
        <f t="shared" ref="J105:J116" si="13">SUM(G105:H105)</f>
        <v>179</v>
      </c>
      <c r="K105" s="23">
        <f>SUM(I105,J105)</f>
        <v>1554</v>
      </c>
      <c r="L105" s="25">
        <f t="shared" ref="L105:L117" si="14">IF(K105=0,0,ROUND(J105/K105*100,1))</f>
        <v>11.5</v>
      </c>
      <c r="M105" s="59">
        <f>IF(K105=0,0,ROUND(K105/K$117*100,1))</f>
        <v>8.9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913</v>
      </c>
      <c r="F106" s="24">
        <v>387</v>
      </c>
      <c r="G106" s="24">
        <v>193</v>
      </c>
      <c r="H106" s="24">
        <v>5</v>
      </c>
      <c r="I106" s="24">
        <f t="shared" si="12"/>
        <v>1300</v>
      </c>
      <c r="J106" s="24">
        <f t="shared" si="13"/>
        <v>198</v>
      </c>
      <c r="K106" s="24">
        <f t="shared" ref="K106:K116" si="15">SUM(I106,J106)</f>
        <v>1498</v>
      </c>
      <c r="L106" s="26">
        <f t="shared" si="14"/>
        <v>13.2</v>
      </c>
      <c r="M106" s="60">
        <f t="shared" ref="M106:M117" si="16">IF(K106=0,0,ROUND(K106/K$117*100,1))</f>
        <v>8.6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858</v>
      </c>
      <c r="F107" s="24">
        <v>269</v>
      </c>
      <c r="G107" s="24">
        <v>310</v>
      </c>
      <c r="H107" s="24">
        <v>2</v>
      </c>
      <c r="I107" s="24">
        <f t="shared" si="12"/>
        <v>1127</v>
      </c>
      <c r="J107" s="24">
        <f t="shared" si="13"/>
        <v>312</v>
      </c>
      <c r="K107" s="24">
        <f t="shared" si="15"/>
        <v>1439</v>
      </c>
      <c r="L107" s="26">
        <f t="shared" si="14"/>
        <v>21.7</v>
      </c>
      <c r="M107" s="60">
        <f t="shared" si="16"/>
        <v>8.3000000000000007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849</v>
      </c>
      <c r="F108" s="24">
        <v>303</v>
      </c>
      <c r="G108" s="24">
        <v>314</v>
      </c>
      <c r="H108" s="24">
        <v>1</v>
      </c>
      <c r="I108" s="24">
        <f t="shared" si="12"/>
        <v>1152</v>
      </c>
      <c r="J108" s="24">
        <f t="shared" si="13"/>
        <v>315</v>
      </c>
      <c r="K108" s="24">
        <f t="shared" si="15"/>
        <v>1467</v>
      </c>
      <c r="L108" s="26">
        <f t="shared" si="14"/>
        <v>21.5</v>
      </c>
      <c r="M108" s="60">
        <f t="shared" si="16"/>
        <v>8.4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791</v>
      </c>
      <c r="F109" s="24">
        <v>305</v>
      </c>
      <c r="G109" s="24">
        <v>292</v>
      </c>
      <c r="H109" s="24">
        <v>4</v>
      </c>
      <c r="I109" s="24">
        <f t="shared" si="12"/>
        <v>1096</v>
      </c>
      <c r="J109" s="24">
        <f t="shared" si="13"/>
        <v>296</v>
      </c>
      <c r="K109" s="24">
        <f t="shared" si="15"/>
        <v>1392</v>
      </c>
      <c r="L109" s="26">
        <f t="shared" si="14"/>
        <v>21.3</v>
      </c>
      <c r="M109" s="60">
        <f t="shared" si="16"/>
        <v>8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929</v>
      </c>
      <c r="F110" s="24">
        <v>280</v>
      </c>
      <c r="G110" s="24">
        <v>278</v>
      </c>
      <c r="H110" s="24">
        <v>1</v>
      </c>
      <c r="I110" s="24">
        <f t="shared" si="12"/>
        <v>1209</v>
      </c>
      <c r="J110" s="24">
        <f t="shared" si="13"/>
        <v>279</v>
      </c>
      <c r="K110" s="24">
        <f t="shared" si="15"/>
        <v>1488</v>
      </c>
      <c r="L110" s="26">
        <f t="shared" si="14"/>
        <v>18.8</v>
      </c>
      <c r="M110" s="60">
        <f t="shared" si="16"/>
        <v>8.5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792</v>
      </c>
      <c r="F111" s="24">
        <v>304</v>
      </c>
      <c r="G111" s="24">
        <v>276</v>
      </c>
      <c r="H111" s="24">
        <v>8</v>
      </c>
      <c r="I111" s="24">
        <f t="shared" si="12"/>
        <v>1096</v>
      </c>
      <c r="J111" s="24">
        <f t="shared" si="13"/>
        <v>284</v>
      </c>
      <c r="K111" s="24">
        <f t="shared" si="15"/>
        <v>1380</v>
      </c>
      <c r="L111" s="26">
        <f t="shared" si="14"/>
        <v>20.6</v>
      </c>
      <c r="M111" s="60">
        <f t="shared" si="16"/>
        <v>7.9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834</v>
      </c>
      <c r="F112" s="24">
        <v>338</v>
      </c>
      <c r="G112" s="24">
        <v>257</v>
      </c>
      <c r="H112" s="24">
        <v>3</v>
      </c>
      <c r="I112" s="24">
        <f t="shared" si="12"/>
        <v>1172</v>
      </c>
      <c r="J112" s="24">
        <f t="shared" si="13"/>
        <v>260</v>
      </c>
      <c r="K112" s="24">
        <f t="shared" si="15"/>
        <v>1432</v>
      </c>
      <c r="L112" s="26">
        <f t="shared" si="14"/>
        <v>18.2</v>
      </c>
      <c r="M112" s="60">
        <f t="shared" si="16"/>
        <v>8.1999999999999993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944</v>
      </c>
      <c r="F113" s="24">
        <v>323</v>
      </c>
      <c r="G113" s="24">
        <v>239</v>
      </c>
      <c r="H113" s="24">
        <v>5</v>
      </c>
      <c r="I113" s="24">
        <f t="shared" si="12"/>
        <v>1267</v>
      </c>
      <c r="J113" s="24">
        <f t="shared" si="13"/>
        <v>244</v>
      </c>
      <c r="K113" s="24">
        <f t="shared" si="15"/>
        <v>1511</v>
      </c>
      <c r="L113" s="26">
        <f t="shared" si="14"/>
        <v>16.100000000000001</v>
      </c>
      <c r="M113" s="60">
        <f t="shared" si="16"/>
        <v>8.6999999999999993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936</v>
      </c>
      <c r="F114" s="24">
        <v>342</v>
      </c>
      <c r="G114" s="24">
        <v>183</v>
      </c>
      <c r="H114" s="24">
        <v>3</v>
      </c>
      <c r="I114" s="24">
        <f t="shared" si="12"/>
        <v>1278</v>
      </c>
      <c r="J114" s="24">
        <f t="shared" si="13"/>
        <v>186</v>
      </c>
      <c r="K114" s="24">
        <f t="shared" si="15"/>
        <v>1464</v>
      </c>
      <c r="L114" s="26">
        <f t="shared" si="14"/>
        <v>12.7</v>
      </c>
      <c r="M114" s="60">
        <f t="shared" si="16"/>
        <v>8.4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881</v>
      </c>
      <c r="F115" s="24">
        <v>352</v>
      </c>
      <c r="G115" s="24">
        <v>118</v>
      </c>
      <c r="H115" s="24">
        <v>5</v>
      </c>
      <c r="I115" s="24">
        <f t="shared" si="12"/>
        <v>1233</v>
      </c>
      <c r="J115" s="24">
        <f t="shared" si="13"/>
        <v>123</v>
      </c>
      <c r="K115" s="24">
        <f t="shared" si="15"/>
        <v>1356</v>
      </c>
      <c r="L115" s="26">
        <f t="shared" si="14"/>
        <v>9.1</v>
      </c>
      <c r="M115" s="60">
        <f t="shared" si="16"/>
        <v>7.8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1081</v>
      </c>
      <c r="F116" s="24">
        <v>246</v>
      </c>
      <c r="G116" s="24">
        <v>110</v>
      </c>
      <c r="H116" s="24">
        <v>5</v>
      </c>
      <c r="I116" s="24">
        <f t="shared" si="12"/>
        <v>1327</v>
      </c>
      <c r="J116" s="24">
        <f t="shared" si="13"/>
        <v>115</v>
      </c>
      <c r="K116" s="24">
        <f t="shared" si="15"/>
        <v>1442</v>
      </c>
      <c r="L116" s="26">
        <f t="shared" si="14"/>
        <v>8</v>
      </c>
      <c r="M116" s="60">
        <f t="shared" si="16"/>
        <v>8.3000000000000007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10878</v>
      </c>
      <c r="F117" s="5">
        <f t="shared" si="17"/>
        <v>3754</v>
      </c>
      <c r="G117" s="5">
        <f t="shared" si="17"/>
        <v>2743</v>
      </c>
      <c r="H117" s="5">
        <f t="shared" si="17"/>
        <v>48</v>
      </c>
      <c r="I117" s="5">
        <f t="shared" si="17"/>
        <v>14632</v>
      </c>
      <c r="J117" s="5">
        <f t="shared" si="17"/>
        <v>2791</v>
      </c>
      <c r="K117" s="5">
        <f t="shared" si="17"/>
        <v>17423</v>
      </c>
      <c r="L117" s="51">
        <f t="shared" si="14"/>
        <v>16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21</v>
      </c>
      <c r="F121" s="23">
        <v>3</v>
      </c>
      <c r="G121" s="23">
        <v>0</v>
      </c>
      <c r="H121" s="23">
        <v>0</v>
      </c>
      <c r="I121" s="23">
        <f t="shared" ref="I121:I132" si="18">SUM(E121:F121)</f>
        <v>24</v>
      </c>
      <c r="J121" s="23">
        <f t="shared" ref="J121:J132" si="19">SUM(G121:H121)</f>
        <v>0</v>
      </c>
      <c r="K121" s="23">
        <f>SUM(I121,J121)</f>
        <v>24</v>
      </c>
      <c r="L121" s="25">
        <f t="shared" ref="L121:L133" si="20">IF(K121=0,0,ROUND(J121/K121*100,1))</f>
        <v>0</v>
      </c>
      <c r="M121" s="59">
        <f>IF(K121=0,0,ROUND(K121/K$133*100,1))</f>
        <v>13.4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20</v>
      </c>
      <c r="F122" s="24">
        <v>4</v>
      </c>
      <c r="G122" s="24">
        <v>1</v>
      </c>
      <c r="H122" s="24">
        <v>0</v>
      </c>
      <c r="I122" s="24">
        <f t="shared" si="18"/>
        <v>24</v>
      </c>
      <c r="J122" s="24">
        <f t="shared" si="19"/>
        <v>1</v>
      </c>
      <c r="K122" s="24">
        <f t="shared" ref="K122:K132" si="21">SUM(I122,J122)</f>
        <v>25</v>
      </c>
      <c r="L122" s="26">
        <f t="shared" si="20"/>
        <v>4</v>
      </c>
      <c r="M122" s="60">
        <f t="shared" ref="M122:M133" si="22">IF(K122=0,0,ROUND(K122/K$133*100,1))</f>
        <v>14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10</v>
      </c>
      <c r="F123" s="24">
        <v>2</v>
      </c>
      <c r="G123" s="24">
        <v>0</v>
      </c>
      <c r="H123" s="24">
        <v>0</v>
      </c>
      <c r="I123" s="24">
        <f t="shared" si="18"/>
        <v>12</v>
      </c>
      <c r="J123" s="24">
        <f t="shared" si="19"/>
        <v>0</v>
      </c>
      <c r="K123" s="24">
        <f t="shared" si="21"/>
        <v>12</v>
      </c>
      <c r="L123" s="26">
        <f t="shared" si="20"/>
        <v>0</v>
      </c>
      <c r="M123" s="60">
        <f t="shared" si="22"/>
        <v>6.7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7</v>
      </c>
      <c r="F124" s="24">
        <v>4</v>
      </c>
      <c r="G124" s="24">
        <v>0</v>
      </c>
      <c r="H124" s="24">
        <v>0</v>
      </c>
      <c r="I124" s="24">
        <f t="shared" si="18"/>
        <v>11</v>
      </c>
      <c r="J124" s="24">
        <f t="shared" si="19"/>
        <v>0</v>
      </c>
      <c r="K124" s="24">
        <f t="shared" si="21"/>
        <v>11</v>
      </c>
      <c r="L124" s="26">
        <f t="shared" si="20"/>
        <v>0</v>
      </c>
      <c r="M124" s="60">
        <f t="shared" si="22"/>
        <v>6.1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15</v>
      </c>
      <c r="F125" s="24">
        <v>5</v>
      </c>
      <c r="G125" s="24">
        <v>0</v>
      </c>
      <c r="H125" s="24">
        <v>0</v>
      </c>
      <c r="I125" s="24">
        <f t="shared" si="18"/>
        <v>20</v>
      </c>
      <c r="J125" s="24">
        <f t="shared" si="19"/>
        <v>0</v>
      </c>
      <c r="K125" s="24">
        <f t="shared" si="21"/>
        <v>20</v>
      </c>
      <c r="L125" s="26">
        <f t="shared" si="20"/>
        <v>0</v>
      </c>
      <c r="M125" s="60">
        <f t="shared" si="22"/>
        <v>11.2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8</v>
      </c>
      <c r="F126" s="24">
        <v>3</v>
      </c>
      <c r="G126" s="24">
        <v>0</v>
      </c>
      <c r="H126" s="24">
        <v>0</v>
      </c>
      <c r="I126" s="24">
        <f t="shared" si="18"/>
        <v>11</v>
      </c>
      <c r="J126" s="24">
        <f t="shared" si="19"/>
        <v>0</v>
      </c>
      <c r="K126" s="24">
        <f t="shared" si="21"/>
        <v>11</v>
      </c>
      <c r="L126" s="26">
        <f t="shared" si="20"/>
        <v>0</v>
      </c>
      <c r="M126" s="60">
        <f t="shared" si="22"/>
        <v>6.1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7</v>
      </c>
      <c r="F127" s="24">
        <v>1</v>
      </c>
      <c r="G127" s="24">
        <v>0</v>
      </c>
      <c r="H127" s="24">
        <v>0</v>
      </c>
      <c r="I127" s="24">
        <f t="shared" si="18"/>
        <v>8</v>
      </c>
      <c r="J127" s="24">
        <f t="shared" si="19"/>
        <v>0</v>
      </c>
      <c r="K127" s="24">
        <f t="shared" si="21"/>
        <v>8</v>
      </c>
      <c r="L127" s="26">
        <f t="shared" si="20"/>
        <v>0</v>
      </c>
      <c r="M127" s="60">
        <f t="shared" si="22"/>
        <v>4.5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5</v>
      </c>
      <c r="F128" s="24">
        <v>1</v>
      </c>
      <c r="G128" s="24">
        <v>0</v>
      </c>
      <c r="H128" s="24">
        <v>0</v>
      </c>
      <c r="I128" s="24">
        <f t="shared" si="18"/>
        <v>6</v>
      </c>
      <c r="J128" s="24">
        <f t="shared" si="19"/>
        <v>0</v>
      </c>
      <c r="K128" s="24">
        <f t="shared" si="21"/>
        <v>6</v>
      </c>
      <c r="L128" s="26">
        <f t="shared" si="20"/>
        <v>0</v>
      </c>
      <c r="M128" s="60">
        <f t="shared" si="22"/>
        <v>3.4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11</v>
      </c>
      <c r="F129" s="24">
        <v>5</v>
      </c>
      <c r="G129" s="24">
        <v>0</v>
      </c>
      <c r="H129" s="24">
        <v>0</v>
      </c>
      <c r="I129" s="24">
        <f t="shared" si="18"/>
        <v>16</v>
      </c>
      <c r="J129" s="24">
        <f t="shared" si="19"/>
        <v>0</v>
      </c>
      <c r="K129" s="24">
        <f t="shared" si="21"/>
        <v>16</v>
      </c>
      <c r="L129" s="26">
        <f t="shared" si="20"/>
        <v>0</v>
      </c>
      <c r="M129" s="60">
        <f t="shared" si="22"/>
        <v>8.9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13</v>
      </c>
      <c r="F130" s="24">
        <v>4</v>
      </c>
      <c r="G130" s="24">
        <v>0</v>
      </c>
      <c r="H130" s="24">
        <v>0</v>
      </c>
      <c r="I130" s="24">
        <f t="shared" si="18"/>
        <v>17</v>
      </c>
      <c r="J130" s="24">
        <f t="shared" si="19"/>
        <v>0</v>
      </c>
      <c r="K130" s="24">
        <f t="shared" si="21"/>
        <v>17</v>
      </c>
      <c r="L130" s="26">
        <f t="shared" si="20"/>
        <v>0</v>
      </c>
      <c r="M130" s="60">
        <f t="shared" si="22"/>
        <v>9.5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15</v>
      </c>
      <c r="F131" s="24">
        <v>2</v>
      </c>
      <c r="G131" s="24">
        <v>0</v>
      </c>
      <c r="H131" s="24">
        <v>0</v>
      </c>
      <c r="I131" s="24">
        <f t="shared" si="18"/>
        <v>17</v>
      </c>
      <c r="J131" s="24">
        <f t="shared" si="19"/>
        <v>0</v>
      </c>
      <c r="K131" s="24">
        <f t="shared" si="21"/>
        <v>17</v>
      </c>
      <c r="L131" s="26">
        <f t="shared" si="20"/>
        <v>0</v>
      </c>
      <c r="M131" s="60">
        <f t="shared" si="22"/>
        <v>9.5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11</v>
      </c>
      <c r="F132" s="24">
        <v>1</v>
      </c>
      <c r="G132" s="24">
        <v>0</v>
      </c>
      <c r="H132" s="24">
        <v>0</v>
      </c>
      <c r="I132" s="24">
        <f t="shared" si="18"/>
        <v>12</v>
      </c>
      <c r="J132" s="24">
        <f t="shared" si="19"/>
        <v>0</v>
      </c>
      <c r="K132" s="24">
        <f t="shared" si="21"/>
        <v>12</v>
      </c>
      <c r="L132" s="26">
        <f t="shared" si="20"/>
        <v>0</v>
      </c>
      <c r="M132" s="60">
        <f t="shared" si="22"/>
        <v>6.7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143</v>
      </c>
      <c r="F133" s="5">
        <f t="shared" si="23"/>
        <v>35</v>
      </c>
      <c r="G133" s="5">
        <f t="shared" si="23"/>
        <v>1</v>
      </c>
      <c r="H133" s="5">
        <f t="shared" si="23"/>
        <v>0</v>
      </c>
      <c r="I133" s="5">
        <f t="shared" si="23"/>
        <v>178</v>
      </c>
      <c r="J133" s="5">
        <f t="shared" si="23"/>
        <v>1</v>
      </c>
      <c r="K133" s="5">
        <f t="shared" si="23"/>
        <v>179</v>
      </c>
      <c r="L133" s="51">
        <f t="shared" si="20"/>
        <v>0.6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E133"/>
  <sheetViews>
    <sheetView showGridLines="0" zoomScaleNormal="100" zoomScaleSheetLayoutView="100" workbookViewId="0">
      <selection activeCell="AB50" sqref="AB50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03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03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03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03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03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403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03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03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03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4" t="str">
        <f>E71</f>
        <v>D断面流出計(1+5+9)</v>
      </c>
      <c r="C43" s="404"/>
      <c r="D43" s="404"/>
      <c r="E43" s="404"/>
      <c r="F43" s="404"/>
      <c r="G43" s="404"/>
      <c r="H43" s="404"/>
      <c r="I43" s="404"/>
      <c r="J43" s="404" t="str">
        <f>E87</f>
        <v>D断面計(10+11+12+1+5+9)</v>
      </c>
      <c r="K43" s="404"/>
      <c r="L43" s="404"/>
      <c r="M43" s="404"/>
      <c r="N43" s="404"/>
      <c r="O43" s="404"/>
      <c r="P43" s="404"/>
      <c r="Q43" s="404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4" t="str">
        <f>E103</f>
        <v>交差点計(1+2+3+4+5+6+7+8+9+10+11+12+13+14)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43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2"/>
      <c r="V71" s="402"/>
      <c r="W71" s="402"/>
      <c r="X71" s="402"/>
      <c r="Y71" s="402"/>
      <c r="Z71" s="402"/>
      <c r="AA71" s="402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6</v>
      </c>
      <c r="F73" s="23">
        <v>0</v>
      </c>
      <c r="G73" s="23">
        <v>0</v>
      </c>
      <c r="H73" s="23">
        <v>0</v>
      </c>
      <c r="I73" s="23">
        <f t="shared" ref="I73:I84" si="0">SUM(E73:F73)</f>
        <v>6</v>
      </c>
      <c r="J73" s="23">
        <f t="shared" ref="J73:J84" si="1">SUM(G73:H73)</f>
        <v>0</v>
      </c>
      <c r="K73" s="23">
        <f>SUM(I73,J73)</f>
        <v>6</v>
      </c>
      <c r="L73" s="25">
        <f>IF(K73=0,0,ROUND(J73/K73*100,1))</f>
        <v>0</v>
      </c>
      <c r="M73" s="59">
        <f>IF(K73=0,0,ROUND(K73/K$85*100,1))</f>
        <v>4.7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8</v>
      </c>
      <c r="F74" s="24">
        <v>2</v>
      </c>
      <c r="G74" s="24">
        <v>0</v>
      </c>
      <c r="H74" s="24">
        <v>0</v>
      </c>
      <c r="I74" s="24">
        <f t="shared" si="0"/>
        <v>10</v>
      </c>
      <c r="J74" s="24">
        <f t="shared" si="1"/>
        <v>0</v>
      </c>
      <c r="K74" s="24">
        <f t="shared" ref="K74:K84" si="2">SUM(I74,J74)</f>
        <v>10</v>
      </c>
      <c r="L74" s="26">
        <f t="shared" ref="L74:L84" si="3">IF(K74=0,0,ROUND(J74/K74*100,1))</f>
        <v>0</v>
      </c>
      <c r="M74" s="60">
        <f t="shared" ref="M74:M84" si="4">IF(K74=0,0,ROUND(K74/K$85*100,1))</f>
        <v>7.9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4</v>
      </c>
      <c r="F75" s="24">
        <v>2</v>
      </c>
      <c r="G75" s="24">
        <v>0</v>
      </c>
      <c r="H75" s="24">
        <v>0</v>
      </c>
      <c r="I75" s="24">
        <f t="shared" si="0"/>
        <v>6</v>
      </c>
      <c r="J75" s="24">
        <f t="shared" si="1"/>
        <v>0</v>
      </c>
      <c r="K75" s="24">
        <f t="shared" si="2"/>
        <v>6</v>
      </c>
      <c r="L75" s="26">
        <f t="shared" si="3"/>
        <v>0</v>
      </c>
      <c r="M75" s="60">
        <f t="shared" si="4"/>
        <v>4.7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11</v>
      </c>
      <c r="F76" s="24">
        <v>4</v>
      </c>
      <c r="G76" s="24">
        <v>0</v>
      </c>
      <c r="H76" s="24">
        <v>0</v>
      </c>
      <c r="I76" s="24">
        <f t="shared" si="0"/>
        <v>15</v>
      </c>
      <c r="J76" s="24">
        <f t="shared" si="1"/>
        <v>0</v>
      </c>
      <c r="K76" s="24">
        <f t="shared" si="2"/>
        <v>15</v>
      </c>
      <c r="L76" s="26">
        <f t="shared" si="3"/>
        <v>0</v>
      </c>
      <c r="M76" s="60">
        <f t="shared" si="4"/>
        <v>11.8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5</v>
      </c>
      <c r="F77" s="24">
        <v>5</v>
      </c>
      <c r="G77" s="24">
        <v>2</v>
      </c>
      <c r="H77" s="24">
        <v>0</v>
      </c>
      <c r="I77" s="24">
        <f t="shared" si="0"/>
        <v>10</v>
      </c>
      <c r="J77" s="24">
        <f t="shared" si="1"/>
        <v>2</v>
      </c>
      <c r="K77" s="24">
        <f t="shared" si="2"/>
        <v>12</v>
      </c>
      <c r="L77" s="26">
        <f t="shared" si="3"/>
        <v>16.7</v>
      </c>
      <c r="M77" s="60">
        <f t="shared" si="4"/>
        <v>9.4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</v>
      </c>
      <c r="F78" s="24">
        <v>2</v>
      </c>
      <c r="G78" s="24">
        <v>0</v>
      </c>
      <c r="H78" s="24">
        <v>0</v>
      </c>
      <c r="I78" s="24">
        <f t="shared" si="0"/>
        <v>5</v>
      </c>
      <c r="J78" s="24">
        <f t="shared" si="1"/>
        <v>0</v>
      </c>
      <c r="K78" s="24">
        <f t="shared" si="2"/>
        <v>5</v>
      </c>
      <c r="L78" s="26">
        <f t="shared" si="3"/>
        <v>0</v>
      </c>
      <c r="M78" s="60">
        <f t="shared" si="4"/>
        <v>3.9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5</v>
      </c>
      <c r="F79" s="24">
        <v>0</v>
      </c>
      <c r="G79" s="24">
        <v>2</v>
      </c>
      <c r="H79" s="24">
        <v>0</v>
      </c>
      <c r="I79" s="24">
        <f t="shared" si="0"/>
        <v>5</v>
      </c>
      <c r="J79" s="24">
        <f t="shared" si="1"/>
        <v>2</v>
      </c>
      <c r="K79" s="24">
        <f t="shared" si="2"/>
        <v>7</v>
      </c>
      <c r="L79" s="26">
        <f t="shared" si="3"/>
        <v>28.6</v>
      </c>
      <c r="M79" s="60">
        <f t="shared" si="4"/>
        <v>5.5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7</v>
      </c>
      <c r="F80" s="24">
        <v>1</v>
      </c>
      <c r="G80" s="24">
        <v>0</v>
      </c>
      <c r="H80" s="24">
        <v>0</v>
      </c>
      <c r="I80" s="24">
        <f t="shared" si="0"/>
        <v>8</v>
      </c>
      <c r="J80" s="24">
        <f t="shared" si="1"/>
        <v>0</v>
      </c>
      <c r="K80" s="24">
        <f t="shared" si="2"/>
        <v>8</v>
      </c>
      <c r="L80" s="26">
        <f t="shared" si="3"/>
        <v>0</v>
      </c>
      <c r="M80" s="60">
        <f t="shared" si="4"/>
        <v>6.3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8</v>
      </c>
      <c r="F81" s="24">
        <v>4</v>
      </c>
      <c r="G81" s="24">
        <v>0</v>
      </c>
      <c r="H81" s="24">
        <v>0</v>
      </c>
      <c r="I81" s="24">
        <f t="shared" si="0"/>
        <v>12</v>
      </c>
      <c r="J81" s="24">
        <f t="shared" si="1"/>
        <v>0</v>
      </c>
      <c r="K81" s="24">
        <f t="shared" si="2"/>
        <v>12</v>
      </c>
      <c r="L81" s="26">
        <f t="shared" si="3"/>
        <v>0</v>
      </c>
      <c r="M81" s="60">
        <f t="shared" si="4"/>
        <v>9.4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15</v>
      </c>
      <c r="F82" s="24">
        <v>3</v>
      </c>
      <c r="G82" s="24">
        <v>0</v>
      </c>
      <c r="H82" s="24">
        <v>0</v>
      </c>
      <c r="I82" s="24">
        <f t="shared" si="0"/>
        <v>18</v>
      </c>
      <c r="J82" s="24">
        <f t="shared" si="1"/>
        <v>0</v>
      </c>
      <c r="K82" s="24">
        <f t="shared" si="2"/>
        <v>18</v>
      </c>
      <c r="L82" s="26">
        <f t="shared" si="3"/>
        <v>0</v>
      </c>
      <c r="M82" s="60">
        <f t="shared" si="4"/>
        <v>14.2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9</v>
      </c>
      <c r="F83" s="24">
        <v>1</v>
      </c>
      <c r="G83" s="24">
        <v>0</v>
      </c>
      <c r="H83" s="24">
        <v>0</v>
      </c>
      <c r="I83" s="24">
        <f t="shared" si="0"/>
        <v>10</v>
      </c>
      <c r="J83" s="24">
        <f t="shared" si="1"/>
        <v>0</v>
      </c>
      <c r="K83" s="24">
        <f t="shared" si="2"/>
        <v>10</v>
      </c>
      <c r="L83" s="26">
        <f t="shared" si="3"/>
        <v>0</v>
      </c>
      <c r="M83" s="60">
        <f t="shared" si="4"/>
        <v>7.9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15</v>
      </c>
      <c r="F84" s="24">
        <v>3</v>
      </c>
      <c r="G84" s="24">
        <v>0</v>
      </c>
      <c r="H84" s="24">
        <v>0</v>
      </c>
      <c r="I84" s="24">
        <f t="shared" si="0"/>
        <v>18</v>
      </c>
      <c r="J84" s="24">
        <f t="shared" si="1"/>
        <v>0</v>
      </c>
      <c r="K84" s="24">
        <f t="shared" si="2"/>
        <v>18</v>
      </c>
      <c r="L84" s="26">
        <f t="shared" si="3"/>
        <v>0</v>
      </c>
      <c r="M84" s="60">
        <f t="shared" si="4"/>
        <v>14.2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96</v>
      </c>
      <c r="F85" s="5">
        <f t="shared" si="5"/>
        <v>27</v>
      </c>
      <c r="G85" s="5">
        <f t="shared" si="5"/>
        <v>4</v>
      </c>
      <c r="H85" s="5">
        <f t="shared" si="5"/>
        <v>0</v>
      </c>
      <c r="I85" s="5">
        <f t="shared" si="5"/>
        <v>123</v>
      </c>
      <c r="J85" s="5">
        <f t="shared" si="5"/>
        <v>4</v>
      </c>
      <c r="K85" s="5">
        <f t="shared" si="5"/>
        <v>127</v>
      </c>
      <c r="L85" s="51">
        <f>IF(K85=0,0,ROUND(J85/K85*100,1))</f>
        <v>3.1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2"/>
      <c r="V87" s="402"/>
      <c r="W87" s="402"/>
      <c r="X87" s="402"/>
      <c r="Y87" s="402"/>
      <c r="Z87" s="402"/>
      <c r="AA87" s="402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27</v>
      </c>
      <c r="F89" s="23">
        <v>3</v>
      </c>
      <c r="G89" s="23">
        <v>0</v>
      </c>
      <c r="H89" s="23">
        <v>0</v>
      </c>
      <c r="I89" s="23">
        <f t="shared" ref="I89:I100" si="6">SUM(E89:F89)</f>
        <v>30</v>
      </c>
      <c r="J89" s="23">
        <f t="shared" ref="J89:J100" si="7">SUM(G89:H89)</f>
        <v>0</v>
      </c>
      <c r="K89" s="23">
        <f>SUM(I89,J89)</f>
        <v>30</v>
      </c>
      <c r="L89" s="25">
        <f>IF(K89=0,0,ROUND(J89/K89*100,1))</f>
        <v>0</v>
      </c>
      <c r="M89" s="59">
        <f>IF(K89=0,0,ROUND(K89/K$101*100,1))</f>
        <v>9.8000000000000007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28</v>
      </c>
      <c r="F90" s="24">
        <v>6</v>
      </c>
      <c r="G90" s="24">
        <v>1</v>
      </c>
      <c r="H90" s="24">
        <v>0</v>
      </c>
      <c r="I90" s="24">
        <f t="shared" si="6"/>
        <v>34</v>
      </c>
      <c r="J90" s="24">
        <f t="shared" si="7"/>
        <v>1</v>
      </c>
      <c r="K90" s="24">
        <f t="shared" ref="K90:K100" si="8">SUM(I90,J90)</f>
        <v>35</v>
      </c>
      <c r="L90" s="26">
        <f t="shared" ref="L90:L101" si="9">IF(K90=0,0,ROUND(J90/K90*100,1))</f>
        <v>2.9</v>
      </c>
      <c r="M90" s="60">
        <f t="shared" ref="M90:M101" si="10">IF(K90=0,0,ROUND(K90/K$101*100,1))</f>
        <v>11.4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14</v>
      </c>
      <c r="F91" s="24">
        <v>4</v>
      </c>
      <c r="G91" s="24">
        <v>0</v>
      </c>
      <c r="H91" s="24">
        <v>0</v>
      </c>
      <c r="I91" s="24">
        <f t="shared" si="6"/>
        <v>18</v>
      </c>
      <c r="J91" s="24">
        <f t="shared" si="7"/>
        <v>0</v>
      </c>
      <c r="K91" s="24">
        <f t="shared" si="8"/>
        <v>18</v>
      </c>
      <c r="L91" s="26">
        <f t="shared" si="9"/>
        <v>0</v>
      </c>
      <c r="M91" s="60">
        <f t="shared" si="10"/>
        <v>5.9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18</v>
      </c>
      <c r="F92" s="24">
        <v>8</v>
      </c>
      <c r="G92" s="24">
        <v>0</v>
      </c>
      <c r="H92" s="24">
        <v>0</v>
      </c>
      <c r="I92" s="24">
        <f t="shared" si="6"/>
        <v>26</v>
      </c>
      <c r="J92" s="24">
        <f t="shared" si="7"/>
        <v>0</v>
      </c>
      <c r="K92" s="24">
        <f t="shared" si="8"/>
        <v>26</v>
      </c>
      <c r="L92" s="26">
        <f t="shared" si="9"/>
        <v>0</v>
      </c>
      <c r="M92" s="60">
        <f t="shared" si="10"/>
        <v>8.5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20</v>
      </c>
      <c r="F93" s="24">
        <v>10</v>
      </c>
      <c r="G93" s="24">
        <v>2</v>
      </c>
      <c r="H93" s="24">
        <v>0</v>
      </c>
      <c r="I93" s="24">
        <f t="shared" si="6"/>
        <v>30</v>
      </c>
      <c r="J93" s="24">
        <f t="shared" si="7"/>
        <v>2</v>
      </c>
      <c r="K93" s="24">
        <f t="shared" si="8"/>
        <v>32</v>
      </c>
      <c r="L93" s="26">
        <f t="shared" si="9"/>
        <v>6.3</v>
      </c>
      <c r="M93" s="60">
        <f t="shared" si="10"/>
        <v>10.5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11</v>
      </c>
      <c r="F94" s="24">
        <v>5</v>
      </c>
      <c r="G94" s="24">
        <v>0</v>
      </c>
      <c r="H94" s="24">
        <v>0</v>
      </c>
      <c r="I94" s="24">
        <f t="shared" si="6"/>
        <v>16</v>
      </c>
      <c r="J94" s="24">
        <f t="shared" si="7"/>
        <v>0</v>
      </c>
      <c r="K94" s="24">
        <f t="shared" si="8"/>
        <v>16</v>
      </c>
      <c r="L94" s="26">
        <f t="shared" si="9"/>
        <v>0</v>
      </c>
      <c r="M94" s="60">
        <f t="shared" si="10"/>
        <v>5.2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12</v>
      </c>
      <c r="F95" s="24">
        <v>1</v>
      </c>
      <c r="G95" s="24">
        <v>2</v>
      </c>
      <c r="H95" s="24">
        <v>0</v>
      </c>
      <c r="I95" s="24">
        <f t="shared" si="6"/>
        <v>13</v>
      </c>
      <c r="J95" s="24">
        <f t="shared" si="7"/>
        <v>2</v>
      </c>
      <c r="K95" s="24">
        <f t="shared" si="8"/>
        <v>15</v>
      </c>
      <c r="L95" s="26">
        <f t="shared" si="9"/>
        <v>13.3</v>
      </c>
      <c r="M95" s="60">
        <f t="shared" si="10"/>
        <v>4.9000000000000004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12</v>
      </c>
      <c r="F96" s="24">
        <v>2</v>
      </c>
      <c r="G96" s="24">
        <v>0</v>
      </c>
      <c r="H96" s="24">
        <v>0</v>
      </c>
      <c r="I96" s="24">
        <f t="shared" si="6"/>
        <v>14</v>
      </c>
      <c r="J96" s="24">
        <f t="shared" si="7"/>
        <v>0</v>
      </c>
      <c r="K96" s="24">
        <f t="shared" si="8"/>
        <v>14</v>
      </c>
      <c r="L96" s="26">
        <f t="shared" si="9"/>
        <v>0</v>
      </c>
      <c r="M96" s="60">
        <f t="shared" si="10"/>
        <v>4.5999999999999996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19</v>
      </c>
      <c r="F97" s="24">
        <v>9</v>
      </c>
      <c r="G97" s="24">
        <v>0</v>
      </c>
      <c r="H97" s="24">
        <v>0</v>
      </c>
      <c r="I97" s="24">
        <f t="shared" si="6"/>
        <v>28</v>
      </c>
      <c r="J97" s="24">
        <f t="shared" si="7"/>
        <v>0</v>
      </c>
      <c r="K97" s="24">
        <f t="shared" si="8"/>
        <v>28</v>
      </c>
      <c r="L97" s="26">
        <f t="shared" si="9"/>
        <v>0</v>
      </c>
      <c r="M97" s="60">
        <f t="shared" si="10"/>
        <v>9.1999999999999993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28</v>
      </c>
      <c r="F98" s="24">
        <v>7</v>
      </c>
      <c r="G98" s="24">
        <v>0</v>
      </c>
      <c r="H98" s="24">
        <v>0</v>
      </c>
      <c r="I98" s="24">
        <f t="shared" si="6"/>
        <v>35</v>
      </c>
      <c r="J98" s="24">
        <f t="shared" si="7"/>
        <v>0</v>
      </c>
      <c r="K98" s="24">
        <f t="shared" si="8"/>
        <v>35</v>
      </c>
      <c r="L98" s="26">
        <f t="shared" si="9"/>
        <v>0</v>
      </c>
      <c r="M98" s="60">
        <f t="shared" si="10"/>
        <v>11.4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24</v>
      </c>
      <c r="F99" s="24">
        <v>3</v>
      </c>
      <c r="G99" s="24">
        <v>0</v>
      </c>
      <c r="H99" s="24">
        <v>0</v>
      </c>
      <c r="I99" s="24">
        <f t="shared" si="6"/>
        <v>27</v>
      </c>
      <c r="J99" s="24">
        <f t="shared" si="7"/>
        <v>0</v>
      </c>
      <c r="K99" s="24">
        <f t="shared" si="8"/>
        <v>27</v>
      </c>
      <c r="L99" s="26">
        <f t="shared" si="9"/>
        <v>0</v>
      </c>
      <c r="M99" s="60">
        <f t="shared" si="10"/>
        <v>8.8000000000000007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26</v>
      </c>
      <c r="F100" s="24">
        <v>4</v>
      </c>
      <c r="G100" s="24">
        <v>0</v>
      </c>
      <c r="H100" s="24">
        <v>0</v>
      </c>
      <c r="I100" s="24">
        <f t="shared" si="6"/>
        <v>30</v>
      </c>
      <c r="J100" s="24">
        <f t="shared" si="7"/>
        <v>0</v>
      </c>
      <c r="K100" s="24">
        <f t="shared" si="8"/>
        <v>30</v>
      </c>
      <c r="L100" s="26">
        <f t="shared" si="9"/>
        <v>0</v>
      </c>
      <c r="M100" s="60">
        <f t="shared" si="10"/>
        <v>9.8000000000000007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239</v>
      </c>
      <c r="F101" s="5">
        <f t="shared" si="11"/>
        <v>62</v>
      </c>
      <c r="G101" s="5">
        <f t="shared" si="11"/>
        <v>5</v>
      </c>
      <c r="H101" s="5">
        <f t="shared" si="11"/>
        <v>0</v>
      </c>
      <c r="I101" s="5">
        <f t="shared" si="11"/>
        <v>301</v>
      </c>
      <c r="J101" s="5">
        <f t="shared" si="11"/>
        <v>5</v>
      </c>
      <c r="K101" s="5">
        <f t="shared" si="11"/>
        <v>306</v>
      </c>
      <c r="L101" s="51">
        <f t="shared" si="9"/>
        <v>1.6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2"/>
      <c r="V103" s="402"/>
      <c r="W103" s="402"/>
      <c r="X103" s="402"/>
      <c r="Y103" s="402"/>
      <c r="Z103" s="402"/>
      <c r="AA103" s="402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1122</v>
      </c>
      <c r="F105" s="23">
        <v>310</v>
      </c>
      <c r="G105" s="23">
        <v>173</v>
      </c>
      <c r="H105" s="23">
        <v>6</v>
      </c>
      <c r="I105" s="23">
        <f t="shared" ref="I105:I116" si="12">SUM(E105:F105)</f>
        <v>1432</v>
      </c>
      <c r="J105" s="23">
        <f t="shared" ref="J105:J116" si="13">SUM(G105:H105)</f>
        <v>179</v>
      </c>
      <c r="K105" s="23">
        <f>SUM(I105,J105)</f>
        <v>1611</v>
      </c>
      <c r="L105" s="25">
        <f t="shared" ref="L105:L117" si="14">IF(K105=0,0,ROUND(J105/K105*100,1))</f>
        <v>11.1</v>
      </c>
      <c r="M105" s="59">
        <f>IF(K105=0,0,ROUND(K105/K$117*100,1))</f>
        <v>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946</v>
      </c>
      <c r="F106" s="24">
        <v>396</v>
      </c>
      <c r="G106" s="24">
        <v>196</v>
      </c>
      <c r="H106" s="24">
        <v>5</v>
      </c>
      <c r="I106" s="24">
        <f t="shared" si="12"/>
        <v>1342</v>
      </c>
      <c r="J106" s="24">
        <f t="shared" si="13"/>
        <v>201</v>
      </c>
      <c r="K106" s="24">
        <f t="shared" ref="K106:K116" si="15">SUM(I106,J106)</f>
        <v>1543</v>
      </c>
      <c r="L106" s="26">
        <f t="shared" si="14"/>
        <v>13</v>
      </c>
      <c r="M106" s="60">
        <f t="shared" ref="M106:M117" si="16">IF(K106=0,0,ROUND(K106/K$117*100,1))</f>
        <v>8.6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878</v>
      </c>
      <c r="F107" s="24">
        <v>273</v>
      </c>
      <c r="G107" s="24">
        <v>312</v>
      </c>
      <c r="H107" s="24">
        <v>2</v>
      </c>
      <c r="I107" s="24">
        <f t="shared" si="12"/>
        <v>1151</v>
      </c>
      <c r="J107" s="24">
        <f t="shared" si="13"/>
        <v>314</v>
      </c>
      <c r="K107" s="24">
        <f t="shared" si="15"/>
        <v>1465</v>
      </c>
      <c r="L107" s="26">
        <f t="shared" si="14"/>
        <v>21.4</v>
      </c>
      <c r="M107" s="60">
        <f t="shared" si="16"/>
        <v>8.1999999999999993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876</v>
      </c>
      <c r="F108" s="24">
        <v>318</v>
      </c>
      <c r="G108" s="24">
        <v>319</v>
      </c>
      <c r="H108" s="24">
        <v>1</v>
      </c>
      <c r="I108" s="24">
        <f t="shared" si="12"/>
        <v>1194</v>
      </c>
      <c r="J108" s="24">
        <f t="shared" si="13"/>
        <v>320</v>
      </c>
      <c r="K108" s="24">
        <f t="shared" si="15"/>
        <v>1514</v>
      </c>
      <c r="L108" s="26">
        <f t="shared" si="14"/>
        <v>21.1</v>
      </c>
      <c r="M108" s="60">
        <f t="shared" si="16"/>
        <v>8.4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815</v>
      </c>
      <c r="F109" s="24">
        <v>321</v>
      </c>
      <c r="G109" s="24">
        <v>297</v>
      </c>
      <c r="H109" s="24">
        <v>4</v>
      </c>
      <c r="I109" s="24">
        <f t="shared" si="12"/>
        <v>1136</v>
      </c>
      <c r="J109" s="24">
        <f t="shared" si="13"/>
        <v>301</v>
      </c>
      <c r="K109" s="24">
        <f t="shared" si="15"/>
        <v>1437</v>
      </c>
      <c r="L109" s="26">
        <f t="shared" si="14"/>
        <v>20.9</v>
      </c>
      <c r="M109" s="60">
        <f t="shared" si="16"/>
        <v>8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954</v>
      </c>
      <c r="F110" s="24">
        <v>291</v>
      </c>
      <c r="G110" s="24">
        <v>279</v>
      </c>
      <c r="H110" s="24">
        <v>1</v>
      </c>
      <c r="I110" s="24">
        <f t="shared" si="12"/>
        <v>1245</v>
      </c>
      <c r="J110" s="24">
        <f t="shared" si="13"/>
        <v>280</v>
      </c>
      <c r="K110" s="24">
        <f t="shared" si="15"/>
        <v>1525</v>
      </c>
      <c r="L110" s="26">
        <f t="shared" si="14"/>
        <v>18.399999999999999</v>
      </c>
      <c r="M110" s="60">
        <f t="shared" si="16"/>
        <v>8.5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814</v>
      </c>
      <c r="F111" s="24">
        <v>315</v>
      </c>
      <c r="G111" s="24">
        <v>277</v>
      </c>
      <c r="H111" s="24">
        <v>8</v>
      </c>
      <c r="I111" s="24">
        <f t="shared" si="12"/>
        <v>1129</v>
      </c>
      <c r="J111" s="24">
        <f t="shared" si="13"/>
        <v>285</v>
      </c>
      <c r="K111" s="24">
        <f t="shared" si="15"/>
        <v>1414</v>
      </c>
      <c r="L111" s="26">
        <f t="shared" si="14"/>
        <v>20.2</v>
      </c>
      <c r="M111" s="60">
        <f t="shared" si="16"/>
        <v>7.9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867</v>
      </c>
      <c r="F112" s="24">
        <v>349</v>
      </c>
      <c r="G112" s="24">
        <v>259</v>
      </c>
      <c r="H112" s="24">
        <v>3</v>
      </c>
      <c r="I112" s="24">
        <f t="shared" si="12"/>
        <v>1216</v>
      </c>
      <c r="J112" s="24">
        <f t="shared" si="13"/>
        <v>262</v>
      </c>
      <c r="K112" s="24">
        <f t="shared" si="15"/>
        <v>1478</v>
      </c>
      <c r="L112" s="26">
        <f t="shared" si="14"/>
        <v>17.7</v>
      </c>
      <c r="M112" s="60">
        <f t="shared" si="16"/>
        <v>8.1999999999999993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969</v>
      </c>
      <c r="F113" s="24">
        <v>339</v>
      </c>
      <c r="G113" s="24">
        <v>241</v>
      </c>
      <c r="H113" s="24">
        <v>5</v>
      </c>
      <c r="I113" s="24">
        <f t="shared" si="12"/>
        <v>1308</v>
      </c>
      <c r="J113" s="24">
        <f t="shared" si="13"/>
        <v>246</v>
      </c>
      <c r="K113" s="24">
        <f t="shared" si="15"/>
        <v>1554</v>
      </c>
      <c r="L113" s="26">
        <f t="shared" si="14"/>
        <v>15.8</v>
      </c>
      <c r="M113" s="60">
        <f t="shared" si="16"/>
        <v>8.6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972</v>
      </c>
      <c r="F114" s="24">
        <v>354</v>
      </c>
      <c r="G114" s="24">
        <v>185</v>
      </c>
      <c r="H114" s="24">
        <v>3</v>
      </c>
      <c r="I114" s="24">
        <f t="shared" si="12"/>
        <v>1326</v>
      </c>
      <c r="J114" s="24">
        <f t="shared" si="13"/>
        <v>188</v>
      </c>
      <c r="K114" s="24">
        <f t="shared" si="15"/>
        <v>1514</v>
      </c>
      <c r="L114" s="26">
        <f t="shared" si="14"/>
        <v>12.4</v>
      </c>
      <c r="M114" s="60">
        <f t="shared" si="16"/>
        <v>8.4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930</v>
      </c>
      <c r="F115" s="24">
        <v>368</v>
      </c>
      <c r="G115" s="24">
        <v>118</v>
      </c>
      <c r="H115" s="24">
        <v>5</v>
      </c>
      <c r="I115" s="24">
        <f t="shared" si="12"/>
        <v>1298</v>
      </c>
      <c r="J115" s="24">
        <f t="shared" si="13"/>
        <v>123</v>
      </c>
      <c r="K115" s="24">
        <f t="shared" si="15"/>
        <v>1421</v>
      </c>
      <c r="L115" s="26">
        <f t="shared" si="14"/>
        <v>8.6999999999999993</v>
      </c>
      <c r="M115" s="60">
        <f t="shared" si="16"/>
        <v>7.9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1122</v>
      </c>
      <c r="F116" s="24">
        <v>255</v>
      </c>
      <c r="G116" s="24">
        <v>110</v>
      </c>
      <c r="H116" s="24">
        <v>5</v>
      </c>
      <c r="I116" s="24">
        <f t="shared" si="12"/>
        <v>1377</v>
      </c>
      <c r="J116" s="24">
        <f t="shared" si="13"/>
        <v>115</v>
      </c>
      <c r="K116" s="24">
        <f t="shared" si="15"/>
        <v>1492</v>
      </c>
      <c r="L116" s="26">
        <f t="shared" si="14"/>
        <v>7.7</v>
      </c>
      <c r="M116" s="60">
        <f t="shared" si="16"/>
        <v>8.3000000000000007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11265</v>
      </c>
      <c r="F117" s="5">
        <f t="shared" si="17"/>
        <v>3889</v>
      </c>
      <c r="G117" s="5">
        <f t="shared" si="17"/>
        <v>2766</v>
      </c>
      <c r="H117" s="5">
        <f t="shared" si="17"/>
        <v>48</v>
      </c>
      <c r="I117" s="5">
        <f t="shared" si="17"/>
        <v>15154</v>
      </c>
      <c r="J117" s="5">
        <f t="shared" si="17"/>
        <v>2814</v>
      </c>
      <c r="K117" s="5">
        <f t="shared" si="17"/>
        <v>17968</v>
      </c>
      <c r="L117" s="51">
        <f t="shared" si="14"/>
        <v>15.7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2"/>
      <c r="V119" s="402"/>
      <c r="W119" s="402"/>
      <c r="X119" s="402"/>
      <c r="Y119" s="402"/>
      <c r="Z119" s="402"/>
      <c r="AA119" s="402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1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>
      <selection activeCell="AB50" sqref="AB50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264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263</v>
      </c>
      <c r="D3" s="294"/>
      <c r="E3" s="294"/>
      <c r="F3" s="294"/>
      <c r="G3" s="294"/>
      <c r="H3" s="294"/>
      <c r="I3" s="294"/>
      <c r="J3" s="294"/>
      <c r="K3" s="405" t="s">
        <v>262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261</v>
      </c>
      <c r="D4" s="292"/>
      <c r="E4" s="292"/>
      <c r="F4" s="292"/>
      <c r="G4" s="292"/>
      <c r="H4" s="292"/>
      <c r="I4" s="292"/>
      <c r="J4" s="292"/>
      <c r="K4" s="406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260</v>
      </c>
      <c r="D5" s="284"/>
      <c r="E5" s="284"/>
      <c r="F5" s="284"/>
      <c r="G5" s="284"/>
      <c r="H5" s="284"/>
      <c r="I5" s="284"/>
      <c r="J5" s="284"/>
      <c r="K5" s="406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259</v>
      </c>
      <c r="D6" s="178"/>
      <c r="E6" s="178"/>
      <c r="F6" s="178"/>
      <c r="G6" s="178"/>
      <c r="H6" s="178"/>
      <c r="I6" s="178"/>
      <c r="J6" s="178"/>
      <c r="K6" s="406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258</v>
      </c>
      <c r="D7" s="284"/>
      <c r="E7" s="284"/>
      <c r="F7" s="284"/>
      <c r="G7" s="284"/>
      <c r="H7" s="284"/>
      <c r="I7" s="284"/>
      <c r="J7" s="284"/>
      <c r="K7" s="406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257</v>
      </c>
      <c r="D8" s="178"/>
      <c r="E8" s="178"/>
      <c r="F8" s="178"/>
      <c r="G8" s="178"/>
      <c r="H8" s="178"/>
      <c r="I8" s="178"/>
      <c r="J8" s="178"/>
      <c r="K8" s="406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256</v>
      </c>
      <c r="D9" s="172"/>
      <c r="E9" s="172"/>
      <c r="F9" s="172"/>
      <c r="G9" s="172"/>
      <c r="H9" s="172"/>
      <c r="I9" s="172"/>
      <c r="J9" s="172"/>
      <c r="K9" s="406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6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114</v>
      </c>
      <c r="D12" s="407" t="s">
        <v>255</v>
      </c>
      <c r="E12" s="408"/>
      <c r="F12" s="408"/>
      <c r="G12" s="408"/>
      <c r="H12" s="408"/>
      <c r="I12" s="408"/>
      <c r="J12" s="409"/>
      <c r="K12" s="281"/>
      <c r="L12" s="280" t="s">
        <v>254</v>
      </c>
      <c r="M12" s="279"/>
      <c r="N12" s="279"/>
      <c r="O12" s="279"/>
      <c r="P12" s="278"/>
      <c r="Q12" s="278"/>
      <c r="R12" s="278"/>
      <c r="S12" s="277"/>
      <c r="T12" s="271" t="s">
        <v>253</v>
      </c>
      <c r="U12" s="138" t="s">
        <v>252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248</v>
      </c>
      <c r="E13" s="274" t="s">
        <v>251</v>
      </c>
      <c r="F13" s="274" t="s">
        <v>250</v>
      </c>
      <c r="G13" s="410" t="s">
        <v>249</v>
      </c>
      <c r="H13" s="411"/>
      <c r="I13" s="411"/>
      <c r="J13" s="412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248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247</v>
      </c>
      <c r="D14" s="265" t="s">
        <v>246</v>
      </c>
      <c r="E14" s="266" t="s">
        <v>245</v>
      </c>
      <c r="F14" s="266" t="s">
        <v>244</v>
      </c>
      <c r="G14" s="413"/>
      <c r="H14" s="414"/>
      <c r="I14" s="414"/>
      <c r="J14" s="415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80</v>
      </c>
      <c r="E15" s="256">
        <v>0</v>
      </c>
      <c r="F15" s="255">
        <v>2.8935185185185184E-4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80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30</v>
      </c>
      <c r="E16" s="205">
        <v>0</v>
      </c>
      <c r="F16" s="204">
        <v>1.1574074074074075E-4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30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45</v>
      </c>
      <c r="E17" s="242">
        <v>0</v>
      </c>
      <c r="F17" s="241">
        <v>1.8518518518518518E-4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45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60</v>
      </c>
      <c r="E18" s="205">
        <v>0</v>
      </c>
      <c r="F18" s="204">
        <v>1.7361111111111112E-4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60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70</v>
      </c>
      <c r="E19" s="242">
        <v>0</v>
      </c>
      <c r="F19" s="241">
        <v>2.4305555555555555E-4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70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45</v>
      </c>
      <c r="E20" s="237">
        <v>0</v>
      </c>
      <c r="F20" s="236">
        <v>1.5046296296296297E-4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45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55</v>
      </c>
      <c r="E21" s="248">
        <v>0</v>
      </c>
      <c r="F21" s="247">
        <v>1.9675925925925926E-4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55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30</v>
      </c>
      <c r="E22" s="205">
        <v>0</v>
      </c>
      <c r="F22" s="204">
        <v>1.3888888888888889E-4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30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45</v>
      </c>
      <c r="E23" s="242">
        <v>0</v>
      </c>
      <c r="F23" s="241">
        <v>1.8518518518518518E-4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45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50</v>
      </c>
      <c r="E24" s="205">
        <v>0</v>
      </c>
      <c r="F24" s="204">
        <v>1.9675925925925926E-4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50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45</v>
      </c>
      <c r="E25" s="242">
        <v>0</v>
      </c>
      <c r="F25" s="241">
        <v>1.5046296296296297E-4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45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45</v>
      </c>
      <c r="E26" s="237">
        <v>0</v>
      </c>
      <c r="F26" s="236">
        <v>1.7361111111111112E-4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45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10</v>
      </c>
      <c r="E27" s="225">
        <v>0</v>
      </c>
      <c r="F27" s="224">
        <v>4.6296296296296294E-5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10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50</v>
      </c>
      <c r="E28" s="219">
        <v>0</v>
      </c>
      <c r="F28" s="218">
        <v>2.199074074074074E-4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50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100</v>
      </c>
      <c r="E29" s="225">
        <v>0</v>
      </c>
      <c r="F29" s="224">
        <v>2.8935185185185184E-4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100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40</v>
      </c>
      <c r="E30" s="225">
        <v>0</v>
      </c>
      <c r="F30" s="224">
        <v>1.6203703703703703E-4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40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50</v>
      </c>
      <c r="E31" s="225">
        <v>0</v>
      </c>
      <c r="F31" s="224">
        <v>1.8518518518518518E-4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50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45</v>
      </c>
      <c r="E32" s="225">
        <v>0</v>
      </c>
      <c r="F32" s="224">
        <v>1.9675925925925926E-4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45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45</v>
      </c>
      <c r="E33" s="225">
        <v>0</v>
      </c>
      <c r="F33" s="224">
        <v>1.6203703703703703E-4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45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10</v>
      </c>
      <c r="E34" s="219">
        <v>0</v>
      </c>
      <c r="F34" s="218">
        <v>8.1018518518518516E-5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10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50</v>
      </c>
      <c r="E35" s="211">
        <v>0</v>
      </c>
      <c r="F35" s="210">
        <v>1.9675925925925926E-4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50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80</v>
      </c>
      <c r="E36" s="205">
        <v>0</v>
      </c>
      <c r="F36" s="204">
        <v>2.6620370370370372E-4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80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15</v>
      </c>
      <c r="E37" s="205">
        <v>0</v>
      </c>
      <c r="F37" s="204">
        <v>1.0416666666666667E-4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50</v>
      </c>
      <c r="E38" s="205">
        <v>0</v>
      </c>
      <c r="F38" s="204">
        <v>2.199074074074074E-4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50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35</v>
      </c>
      <c r="E39" s="205">
        <v>0</v>
      </c>
      <c r="F39" s="204">
        <v>1.3888888888888889E-4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35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15</v>
      </c>
      <c r="E40" s="199">
        <v>0</v>
      </c>
      <c r="F40" s="198">
        <v>6.9444444444444444E-5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15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45</v>
      </c>
      <c r="E41" s="211">
        <v>0</v>
      </c>
      <c r="F41" s="210">
        <v>1.3888888888888889E-4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45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10</v>
      </c>
      <c r="E42" s="205">
        <v>0</v>
      </c>
      <c r="F42" s="204">
        <v>5.7870370370370373E-5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10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10</v>
      </c>
      <c r="E43" s="205">
        <v>0</v>
      </c>
      <c r="F43" s="204">
        <v>4.6296296296296294E-5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10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20</v>
      </c>
      <c r="E44" s="205">
        <v>0</v>
      </c>
      <c r="F44" s="204">
        <v>9.2592592592592588E-5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20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15</v>
      </c>
      <c r="E45" s="205">
        <v>0</v>
      </c>
      <c r="F45" s="204">
        <v>9.2592592592592588E-5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15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5</v>
      </c>
      <c r="E46" s="199">
        <v>0</v>
      </c>
      <c r="F46" s="198">
        <v>3.4722222222222222E-5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5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243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242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241</v>
      </c>
      <c r="D50" s="163" t="s">
        <v>240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239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4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>
      <selection activeCell="AB50" sqref="AB50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264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263</v>
      </c>
      <c r="D3" s="294"/>
      <c r="E3" s="294"/>
      <c r="F3" s="294"/>
      <c r="G3" s="294"/>
      <c r="H3" s="294"/>
      <c r="I3" s="294"/>
      <c r="J3" s="294"/>
      <c r="K3" s="405" t="s">
        <v>262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261</v>
      </c>
      <c r="D4" s="292"/>
      <c r="E4" s="292"/>
      <c r="F4" s="292"/>
      <c r="G4" s="292"/>
      <c r="H4" s="292"/>
      <c r="I4" s="292"/>
      <c r="J4" s="292"/>
      <c r="K4" s="406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260</v>
      </c>
      <c r="D5" s="284"/>
      <c r="E5" s="284"/>
      <c r="F5" s="284"/>
      <c r="G5" s="284"/>
      <c r="H5" s="284"/>
      <c r="I5" s="284"/>
      <c r="J5" s="284"/>
      <c r="K5" s="406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259</v>
      </c>
      <c r="D6" s="178"/>
      <c r="E6" s="178"/>
      <c r="F6" s="178"/>
      <c r="G6" s="178"/>
      <c r="H6" s="178"/>
      <c r="I6" s="178"/>
      <c r="J6" s="178"/>
      <c r="K6" s="406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258</v>
      </c>
      <c r="D7" s="284"/>
      <c r="E7" s="284"/>
      <c r="F7" s="284"/>
      <c r="G7" s="284"/>
      <c r="H7" s="284"/>
      <c r="I7" s="284"/>
      <c r="J7" s="284"/>
      <c r="K7" s="406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257</v>
      </c>
      <c r="D8" s="178"/>
      <c r="E8" s="178"/>
      <c r="F8" s="178"/>
      <c r="G8" s="178"/>
      <c r="H8" s="178"/>
      <c r="I8" s="178"/>
      <c r="J8" s="178"/>
      <c r="K8" s="406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256</v>
      </c>
      <c r="D9" s="172"/>
      <c r="E9" s="172"/>
      <c r="F9" s="172"/>
      <c r="G9" s="172"/>
      <c r="H9" s="172"/>
      <c r="I9" s="172"/>
      <c r="J9" s="172"/>
      <c r="K9" s="406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6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114</v>
      </c>
      <c r="D12" s="407" t="s">
        <v>267</v>
      </c>
      <c r="E12" s="408"/>
      <c r="F12" s="408"/>
      <c r="G12" s="408"/>
      <c r="H12" s="408"/>
      <c r="I12" s="408"/>
      <c r="J12" s="409"/>
      <c r="K12" s="281"/>
      <c r="L12" s="280" t="s">
        <v>254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252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248</v>
      </c>
      <c r="E13" s="274" t="s">
        <v>251</v>
      </c>
      <c r="F13" s="274" t="s">
        <v>250</v>
      </c>
      <c r="G13" s="410" t="s">
        <v>249</v>
      </c>
      <c r="H13" s="411"/>
      <c r="I13" s="411"/>
      <c r="J13" s="412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248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247</v>
      </c>
      <c r="D14" s="265" t="s">
        <v>265</v>
      </c>
      <c r="E14" s="266" t="s">
        <v>245</v>
      </c>
      <c r="F14" s="266" t="s">
        <v>244</v>
      </c>
      <c r="G14" s="413"/>
      <c r="H14" s="414"/>
      <c r="I14" s="414"/>
      <c r="J14" s="415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90</v>
      </c>
      <c r="E15" s="256">
        <v>0</v>
      </c>
      <c r="F15" s="255">
        <v>2.8935185185185184E-4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90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20</v>
      </c>
      <c r="E16" s="205">
        <v>0</v>
      </c>
      <c r="F16" s="204">
        <v>8.1018518518518516E-5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20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90</v>
      </c>
      <c r="E17" s="242">
        <v>0</v>
      </c>
      <c r="F17" s="241">
        <v>3.4722222222222224E-4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90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55</v>
      </c>
      <c r="E18" s="205">
        <v>0</v>
      </c>
      <c r="F18" s="204">
        <v>2.3148148148148149E-4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55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50</v>
      </c>
      <c r="E19" s="242">
        <v>0</v>
      </c>
      <c r="F19" s="241">
        <v>1.6203703703703703E-4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50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95</v>
      </c>
      <c r="E20" s="237">
        <v>0</v>
      </c>
      <c r="F20" s="236">
        <v>3.2407407407407406E-4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95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50</v>
      </c>
      <c r="E21" s="248">
        <v>0</v>
      </c>
      <c r="F21" s="247">
        <v>1.9675925925925926E-4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50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90</v>
      </c>
      <c r="E22" s="205">
        <v>0</v>
      </c>
      <c r="F22" s="204">
        <v>3.2407407407407406E-4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90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50</v>
      </c>
      <c r="E23" s="242">
        <v>0</v>
      </c>
      <c r="F23" s="241">
        <v>2.0833333333333335E-4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50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100</v>
      </c>
      <c r="E24" s="205">
        <v>0</v>
      </c>
      <c r="F24" s="204">
        <v>3.3564814814814812E-4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100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45</v>
      </c>
      <c r="E25" s="242">
        <v>0</v>
      </c>
      <c r="F25" s="241">
        <v>1.5046296296296297E-4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45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20</v>
      </c>
      <c r="E26" s="237">
        <v>0</v>
      </c>
      <c r="F26" s="236">
        <v>1.0416666666666667E-4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20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40</v>
      </c>
      <c r="E27" s="225">
        <v>0</v>
      </c>
      <c r="F27" s="224">
        <v>1.7361111111111112E-4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40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75</v>
      </c>
      <c r="E28" s="219">
        <v>0</v>
      </c>
      <c r="F28" s="218">
        <v>2.4305555555555555E-4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75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40</v>
      </c>
      <c r="E29" s="225">
        <v>0</v>
      </c>
      <c r="F29" s="224">
        <v>1.3888888888888889E-4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40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100</v>
      </c>
      <c r="E30" s="225">
        <v>0</v>
      </c>
      <c r="F30" s="224">
        <v>3.3564814814814812E-4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100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35</v>
      </c>
      <c r="E31" s="225">
        <v>0</v>
      </c>
      <c r="F31" s="224">
        <v>1.5046296296296297E-4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35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110</v>
      </c>
      <c r="E32" s="225">
        <v>0</v>
      </c>
      <c r="F32" s="224">
        <v>3.4722222222222224E-4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110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120</v>
      </c>
      <c r="E33" s="225">
        <v>0</v>
      </c>
      <c r="F33" s="224">
        <v>4.0509259259259258E-4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120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70</v>
      </c>
      <c r="E34" s="219">
        <v>0</v>
      </c>
      <c r="F34" s="218">
        <v>2.7777777777777778E-4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70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30</v>
      </c>
      <c r="E35" s="211">
        <v>0</v>
      </c>
      <c r="F35" s="210">
        <v>1.1574074074074075E-4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30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110</v>
      </c>
      <c r="E36" s="205">
        <v>0</v>
      </c>
      <c r="F36" s="204">
        <v>3.7037037037037035E-4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110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55</v>
      </c>
      <c r="E37" s="205">
        <v>0</v>
      </c>
      <c r="F37" s="204">
        <v>2.3148148148148149E-4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55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80</v>
      </c>
      <c r="E38" s="205">
        <v>0</v>
      </c>
      <c r="F38" s="204">
        <v>2.199074074074074E-4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80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60</v>
      </c>
      <c r="E39" s="205">
        <v>0</v>
      </c>
      <c r="F39" s="204">
        <v>2.199074074074074E-4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60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80</v>
      </c>
      <c r="E40" s="199">
        <v>0</v>
      </c>
      <c r="F40" s="198">
        <v>2.4305555555555555E-4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80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60</v>
      </c>
      <c r="E41" s="211">
        <v>0</v>
      </c>
      <c r="F41" s="210">
        <v>2.4305555555555555E-4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60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20</v>
      </c>
      <c r="E42" s="205">
        <v>0</v>
      </c>
      <c r="F42" s="204">
        <v>1.3888888888888889E-4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20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70</v>
      </c>
      <c r="E43" s="205">
        <v>0</v>
      </c>
      <c r="F43" s="204">
        <v>2.5462962962962961E-4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70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75</v>
      </c>
      <c r="E44" s="205">
        <v>0</v>
      </c>
      <c r="F44" s="204">
        <v>2.7777777777777778E-4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75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50</v>
      </c>
      <c r="E45" s="205">
        <v>0</v>
      </c>
      <c r="F45" s="204">
        <v>2.199074074074074E-4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50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100</v>
      </c>
      <c r="E46" s="199">
        <v>0</v>
      </c>
      <c r="F46" s="198">
        <v>3.1250000000000001E-4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100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243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242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241</v>
      </c>
      <c r="D50" s="163" t="s">
        <v>240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239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3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>
      <selection activeCell="AB50" sqref="AB50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264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263</v>
      </c>
      <c r="D3" s="294"/>
      <c r="E3" s="294"/>
      <c r="F3" s="294"/>
      <c r="G3" s="294"/>
      <c r="H3" s="294"/>
      <c r="I3" s="294"/>
      <c r="J3" s="294"/>
      <c r="K3" s="405" t="s">
        <v>262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261</v>
      </c>
      <c r="D4" s="292"/>
      <c r="E4" s="292"/>
      <c r="F4" s="292"/>
      <c r="G4" s="292"/>
      <c r="H4" s="292"/>
      <c r="I4" s="292"/>
      <c r="J4" s="292"/>
      <c r="K4" s="406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260</v>
      </c>
      <c r="D5" s="284"/>
      <c r="E5" s="284"/>
      <c r="F5" s="284"/>
      <c r="G5" s="284"/>
      <c r="H5" s="284"/>
      <c r="I5" s="284"/>
      <c r="J5" s="284"/>
      <c r="K5" s="406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259</v>
      </c>
      <c r="D6" s="178"/>
      <c r="E6" s="178"/>
      <c r="F6" s="178"/>
      <c r="G6" s="178"/>
      <c r="H6" s="178"/>
      <c r="I6" s="178"/>
      <c r="J6" s="178"/>
      <c r="K6" s="406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258</v>
      </c>
      <c r="D7" s="284"/>
      <c r="E7" s="284"/>
      <c r="F7" s="284"/>
      <c r="G7" s="284"/>
      <c r="H7" s="284"/>
      <c r="I7" s="284"/>
      <c r="J7" s="284"/>
      <c r="K7" s="406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257</v>
      </c>
      <c r="D8" s="178"/>
      <c r="E8" s="178"/>
      <c r="F8" s="178"/>
      <c r="G8" s="178"/>
      <c r="H8" s="178"/>
      <c r="I8" s="178"/>
      <c r="J8" s="178"/>
      <c r="K8" s="406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256</v>
      </c>
      <c r="D9" s="172"/>
      <c r="E9" s="172"/>
      <c r="F9" s="172"/>
      <c r="G9" s="172"/>
      <c r="H9" s="172"/>
      <c r="I9" s="172"/>
      <c r="J9" s="172"/>
      <c r="K9" s="406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6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114</v>
      </c>
      <c r="D12" s="407" t="s">
        <v>270</v>
      </c>
      <c r="E12" s="408"/>
      <c r="F12" s="408"/>
      <c r="G12" s="408"/>
      <c r="H12" s="408"/>
      <c r="I12" s="408"/>
      <c r="J12" s="409"/>
      <c r="K12" s="281"/>
      <c r="L12" s="280" t="s">
        <v>254</v>
      </c>
      <c r="M12" s="279"/>
      <c r="N12" s="279"/>
      <c r="O12" s="279"/>
      <c r="P12" s="278"/>
      <c r="Q12" s="278"/>
      <c r="R12" s="278"/>
      <c r="S12" s="277"/>
      <c r="T12" s="271" t="s">
        <v>269</v>
      </c>
      <c r="U12" s="138" t="s">
        <v>252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248</v>
      </c>
      <c r="E13" s="274" t="s">
        <v>251</v>
      </c>
      <c r="F13" s="274" t="s">
        <v>250</v>
      </c>
      <c r="G13" s="410" t="s">
        <v>249</v>
      </c>
      <c r="H13" s="411"/>
      <c r="I13" s="411"/>
      <c r="J13" s="412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248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247</v>
      </c>
      <c r="D14" s="265" t="s">
        <v>265</v>
      </c>
      <c r="E14" s="266" t="s">
        <v>245</v>
      </c>
      <c r="F14" s="266" t="s">
        <v>244</v>
      </c>
      <c r="G14" s="413"/>
      <c r="H14" s="414"/>
      <c r="I14" s="414"/>
      <c r="J14" s="415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0</v>
      </c>
      <c r="E15" s="256">
        <v>0</v>
      </c>
      <c r="F15" s="255" t="s">
        <v>268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0</v>
      </c>
      <c r="E16" s="205">
        <v>0</v>
      </c>
      <c r="F16" s="204" t="s">
        <v>268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0</v>
      </c>
      <c r="E17" s="242">
        <v>0</v>
      </c>
      <c r="F17" s="241" t="s">
        <v>268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0</v>
      </c>
      <c r="E18" s="205">
        <v>0</v>
      </c>
      <c r="F18" s="204" t="s">
        <v>268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0</v>
      </c>
      <c r="E19" s="242">
        <v>0</v>
      </c>
      <c r="F19" s="241" t="s">
        <v>268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0</v>
      </c>
      <c r="E20" s="237">
        <v>0</v>
      </c>
      <c r="F20" s="236" t="s">
        <v>268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15</v>
      </c>
      <c r="E21" s="248">
        <v>0</v>
      </c>
      <c r="F21" s="247">
        <v>4.0509259259259258E-4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15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0</v>
      </c>
      <c r="E22" s="205">
        <v>0</v>
      </c>
      <c r="F22" s="204" t="s">
        <v>268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0</v>
      </c>
      <c r="E23" s="242">
        <v>0</v>
      </c>
      <c r="F23" s="241" t="s">
        <v>268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0</v>
      </c>
      <c r="E24" s="205">
        <v>0</v>
      </c>
      <c r="F24" s="204" t="s">
        <v>268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0</v>
      </c>
      <c r="E25" s="242">
        <v>0</v>
      </c>
      <c r="F25" s="241" t="s">
        <v>268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0</v>
      </c>
      <c r="E26" s="237">
        <v>0</v>
      </c>
      <c r="F26" s="236" t="s">
        <v>268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0</v>
      </c>
      <c r="E27" s="225">
        <v>0</v>
      </c>
      <c r="F27" s="224" t="s">
        <v>268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0</v>
      </c>
      <c r="E28" s="219">
        <v>0</v>
      </c>
      <c r="F28" s="218" t="s">
        <v>268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0</v>
      </c>
      <c r="E29" s="225">
        <v>0</v>
      </c>
      <c r="F29" s="224" t="s">
        <v>268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0</v>
      </c>
      <c r="E30" s="225">
        <v>0</v>
      </c>
      <c r="F30" s="224" t="s">
        <v>268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0</v>
      </c>
      <c r="E31" s="225">
        <v>0</v>
      </c>
      <c r="F31" s="224" t="s">
        <v>268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0</v>
      </c>
      <c r="E32" s="225">
        <v>0</v>
      </c>
      <c r="F32" s="224" t="s">
        <v>268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0</v>
      </c>
      <c r="E33" s="225">
        <v>0</v>
      </c>
      <c r="F33" s="224" t="s">
        <v>268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0</v>
      </c>
      <c r="E34" s="219">
        <v>0</v>
      </c>
      <c r="F34" s="218" t="s">
        <v>268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0</v>
      </c>
      <c r="E35" s="211">
        <v>0</v>
      </c>
      <c r="F35" s="210" t="s">
        <v>268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0</v>
      </c>
      <c r="E36" s="205">
        <v>0</v>
      </c>
      <c r="F36" s="204" t="s">
        <v>268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0</v>
      </c>
      <c r="E37" s="205">
        <v>0</v>
      </c>
      <c r="F37" s="204" t="s">
        <v>268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0</v>
      </c>
      <c r="E38" s="205">
        <v>0</v>
      </c>
      <c r="F38" s="204" t="s">
        <v>268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0</v>
      </c>
      <c r="E39" s="205">
        <v>0</v>
      </c>
      <c r="F39" s="204" t="s">
        <v>268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0</v>
      </c>
      <c r="E40" s="199">
        <v>0</v>
      </c>
      <c r="F40" s="198" t="s">
        <v>268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0</v>
      </c>
      <c r="E41" s="211">
        <v>0</v>
      </c>
      <c r="F41" s="210" t="s">
        <v>268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0</v>
      </c>
      <c r="E42" s="205">
        <v>0</v>
      </c>
      <c r="F42" s="204" t="s">
        <v>268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0</v>
      </c>
      <c r="E43" s="205">
        <v>0</v>
      </c>
      <c r="F43" s="204" t="s">
        <v>268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0</v>
      </c>
      <c r="E44" s="205">
        <v>0</v>
      </c>
      <c r="F44" s="204" t="s">
        <v>268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0</v>
      </c>
      <c r="E45" s="205">
        <v>0</v>
      </c>
      <c r="F45" s="204" t="s">
        <v>268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0</v>
      </c>
      <c r="E46" s="199">
        <v>0</v>
      </c>
      <c r="F46" s="198" t="s">
        <v>268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243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242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241</v>
      </c>
      <c r="D50" s="163" t="s">
        <v>240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239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2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>
      <selection activeCell="AB50" sqref="AB50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264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263</v>
      </c>
      <c r="D3" s="294"/>
      <c r="E3" s="294"/>
      <c r="F3" s="294"/>
      <c r="G3" s="294"/>
      <c r="H3" s="294"/>
      <c r="I3" s="294"/>
      <c r="J3" s="294"/>
      <c r="K3" s="405" t="s">
        <v>262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261</v>
      </c>
      <c r="D4" s="292"/>
      <c r="E4" s="292"/>
      <c r="F4" s="292"/>
      <c r="G4" s="292"/>
      <c r="H4" s="292"/>
      <c r="I4" s="292"/>
      <c r="J4" s="292"/>
      <c r="K4" s="406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260</v>
      </c>
      <c r="D5" s="284"/>
      <c r="E5" s="284"/>
      <c r="F5" s="284"/>
      <c r="G5" s="284"/>
      <c r="H5" s="284"/>
      <c r="I5" s="284"/>
      <c r="J5" s="284"/>
      <c r="K5" s="406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272</v>
      </c>
      <c r="D6" s="178"/>
      <c r="E6" s="178"/>
      <c r="F6" s="178"/>
      <c r="G6" s="178"/>
      <c r="H6" s="178"/>
      <c r="I6" s="178"/>
      <c r="J6" s="178"/>
      <c r="K6" s="406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258</v>
      </c>
      <c r="D7" s="284"/>
      <c r="E7" s="284"/>
      <c r="F7" s="284"/>
      <c r="G7" s="284"/>
      <c r="H7" s="284"/>
      <c r="I7" s="284"/>
      <c r="J7" s="284"/>
      <c r="K7" s="406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257</v>
      </c>
      <c r="D8" s="178"/>
      <c r="E8" s="178"/>
      <c r="F8" s="178"/>
      <c r="G8" s="178"/>
      <c r="H8" s="178"/>
      <c r="I8" s="178"/>
      <c r="J8" s="178"/>
      <c r="K8" s="406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256</v>
      </c>
      <c r="D9" s="172"/>
      <c r="E9" s="172"/>
      <c r="F9" s="172"/>
      <c r="G9" s="172"/>
      <c r="H9" s="172"/>
      <c r="I9" s="172"/>
      <c r="J9" s="172"/>
      <c r="K9" s="406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6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114</v>
      </c>
      <c r="D12" s="407" t="s">
        <v>271</v>
      </c>
      <c r="E12" s="408"/>
      <c r="F12" s="408"/>
      <c r="G12" s="408"/>
      <c r="H12" s="408"/>
      <c r="I12" s="408"/>
      <c r="J12" s="409"/>
      <c r="K12" s="281"/>
      <c r="L12" s="280" t="s">
        <v>254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252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248</v>
      </c>
      <c r="E13" s="274" t="s">
        <v>251</v>
      </c>
      <c r="F13" s="274" t="s">
        <v>250</v>
      </c>
      <c r="G13" s="410" t="s">
        <v>249</v>
      </c>
      <c r="H13" s="411"/>
      <c r="I13" s="411"/>
      <c r="J13" s="412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248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247</v>
      </c>
      <c r="D14" s="265" t="s">
        <v>265</v>
      </c>
      <c r="E14" s="266" t="s">
        <v>245</v>
      </c>
      <c r="F14" s="266" t="s">
        <v>244</v>
      </c>
      <c r="G14" s="413"/>
      <c r="H14" s="414"/>
      <c r="I14" s="414"/>
      <c r="J14" s="415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40</v>
      </c>
      <c r="E15" s="256">
        <v>0</v>
      </c>
      <c r="F15" s="255">
        <v>2.3148148148148149E-4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40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45</v>
      </c>
      <c r="E16" s="205">
        <v>0</v>
      </c>
      <c r="F16" s="204">
        <v>2.0833333333333335E-4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45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140</v>
      </c>
      <c r="E17" s="242">
        <v>0</v>
      </c>
      <c r="F17" s="241">
        <v>6.2500000000000001E-4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140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160</v>
      </c>
      <c r="E18" s="205">
        <v>25</v>
      </c>
      <c r="F18" s="204">
        <v>1.7708333333333335E-3</v>
      </c>
      <c r="G18" s="240">
        <v>15</v>
      </c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135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825</v>
      </c>
      <c r="E19" s="242">
        <v>775</v>
      </c>
      <c r="F19" s="241">
        <v>4.5949074074074069E-3</v>
      </c>
      <c r="G19" s="240">
        <v>15</v>
      </c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50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670</v>
      </c>
      <c r="E20" s="237">
        <v>560</v>
      </c>
      <c r="F20" s="236">
        <v>3.1712962962962962E-3</v>
      </c>
      <c r="G20" s="235">
        <v>15</v>
      </c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110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610</v>
      </c>
      <c r="E21" s="248">
        <v>500</v>
      </c>
      <c r="F21" s="247">
        <v>2.5925925925925925E-3</v>
      </c>
      <c r="G21" s="246">
        <v>15</v>
      </c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110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560</v>
      </c>
      <c r="E22" s="205">
        <v>315</v>
      </c>
      <c r="F22" s="204">
        <v>3.0208333333333333E-3</v>
      </c>
      <c r="G22" s="240">
        <v>15</v>
      </c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245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655</v>
      </c>
      <c r="E23" s="242">
        <v>540</v>
      </c>
      <c r="F23" s="241">
        <v>3.414351851851852E-3</v>
      </c>
      <c r="G23" s="240">
        <v>15</v>
      </c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115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505</v>
      </c>
      <c r="E24" s="205">
        <v>450</v>
      </c>
      <c r="F24" s="204">
        <v>3.0439814814814817E-3</v>
      </c>
      <c r="G24" s="240">
        <v>15</v>
      </c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55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390</v>
      </c>
      <c r="E25" s="242">
        <v>220</v>
      </c>
      <c r="F25" s="241">
        <v>2.5462962962962965E-3</v>
      </c>
      <c r="G25" s="240">
        <v>15</v>
      </c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170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465</v>
      </c>
      <c r="E26" s="237">
        <v>195</v>
      </c>
      <c r="F26" s="236">
        <v>1.9560185185185184E-3</v>
      </c>
      <c r="G26" s="235">
        <v>15</v>
      </c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270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50</v>
      </c>
      <c r="E27" s="225">
        <v>0</v>
      </c>
      <c r="F27" s="224">
        <v>2.3148148148148149E-4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50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20</v>
      </c>
      <c r="E28" s="219">
        <v>0</v>
      </c>
      <c r="F28" s="218">
        <v>1.273148148148148E-4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20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820</v>
      </c>
      <c r="E29" s="225">
        <v>805</v>
      </c>
      <c r="F29" s="224">
        <v>5.092592592592593E-3</v>
      </c>
      <c r="G29" s="227">
        <v>15</v>
      </c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15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195</v>
      </c>
      <c r="E30" s="225">
        <v>0</v>
      </c>
      <c r="F30" s="224">
        <v>7.0601851851851858E-4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195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155</v>
      </c>
      <c r="E31" s="225">
        <v>0</v>
      </c>
      <c r="F31" s="224">
        <v>5.3240740740740744E-4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155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100</v>
      </c>
      <c r="E32" s="225">
        <v>0</v>
      </c>
      <c r="F32" s="224">
        <v>4.1666666666666669E-4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100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50</v>
      </c>
      <c r="E33" s="225">
        <v>0</v>
      </c>
      <c r="F33" s="224">
        <v>2.8935185185185184E-4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50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110</v>
      </c>
      <c r="E34" s="219">
        <v>0</v>
      </c>
      <c r="F34" s="218">
        <v>5.3240740740740744E-4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110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145</v>
      </c>
      <c r="E35" s="211">
        <v>0</v>
      </c>
      <c r="F35" s="210">
        <v>8.7962962962962962E-4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145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210</v>
      </c>
      <c r="E36" s="205">
        <v>85</v>
      </c>
      <c r="F36" s="204">
        <v>2.2453703703703702E-3</v>
      </c>
      <c r="G36" s="203">
        <v>15</v>
      </c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125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130</v>
      </c>
      <c r="E37" s="205">
        <v>0</v>
      </c>
      <c r="F37" s="204">
        <v>6.3657407407407413E-4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130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145</v>
      </c>
      <c r="E38" s="205">
        <v>0</v>
      </c>
      <c r="F38" s="204">
        <v>8.9120370370370373E-4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145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175</v>
      </c>
      <c r="E39" s="205">
        <v>20</v>
      </c>
      <c r="F39" s="204">
        <v>2.0486111111111113E-3</v>
      </c>
      <c r="G39" s="203">
        <v>15</v>
      </c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155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120</v>
      </c>
      <c r="E40" s="199">
        <v>0</v>
      </c>
      <c r="F40" s="198">
        <v>5.0925925925925921E-4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120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165</v>
      </c>
      <c r="E41" s="211">
        <v>0</v>
      </c>
      <c r="F41" s="210">
        <v>6.018518518518519E-4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165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185</v>
      </c>
      <c r="E42" s="205">
        <v>0</v>
      </c>
      <c r="F42" s="204">
        <v>1.0879629629629629E-3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185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150</v>
      </c>
      <c r="E43" s="205">
        <v>0</v>
      </c>
      <c r="F43" s="204">
        <v>5.7870370370370367E-4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150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75</v>
      </c>
      <c r="E44" s="205">
        <v>0</v>
      </c>
      <c r="F44" s="204">
        <v>3.5879629629629629E-4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75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130</v>
      </c>
      <c r="E45" s="205">
        <v>0</v>
      </c>
      <c r="F45" s="204">
        <v>4.9768518518518521E-4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130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90</v>
      </c>
      <c r="E46" s="199">
        <v>0</v>
      </c>
      <c r="F46" s="198">
        <v>4.5138888888888887E-4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90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243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242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241</v>
      </c>
      <c r="D50" s="163" t="s">
        <v>240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239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>
      <selection activeCell="AB50" sqref="AB50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264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263</v>
      </c>
      <c r="D3" s="294"/>
      <c r="E3" s="294"/>
      <c r="F3" s="294"/>
      <c r="G3" s="294"/>
      <c r="H3" s="294"/>
      <c r="I3" s="294"/>
      <c r="J3" s="294"/>
      <c r="K3" s="405" t="s">
        <v>262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261</v>
      </c>
      <c r="D4" s="292"/>
      <c r="E4" s="292"/>
      <c r="F4" s="292"/>
      <c r="G4" s="292"/>
      <c r="H4" s="292"/>
      <c r="I4" s="292"/>
      <c r="J4" s="292"/>
      <c r="K4" s="406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260</v>
      </c>
      <c r="D5" s="284"/>
      <c r="E5" s="284"/>
      <c r="F5" s="284"/>
      <c r="G5" s="284"/>
      <c r="H5" s="284"/>
      <c r="I5" s="284"/>
      <c r="J5" s="284"/>
      <c r="K5" s="406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275</v>
      </c>
      <c r="D6" s="178"/>
      <c r="E6" s="178"/>
      <c r="F6" s="178"/>
      <c r="G6" s="178"/>
      <c r="H6" s="178"/>
      <c r="I6" s="178"/>
      <c r="J6" s="178"/>
      <c r="K6" s="406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258</v>
      </c>
      <c r="D7" s="284"/>
      <c r="E7" s="284"/>
      <c r="F7" s="284"/>
      <c r="G7" s="284"/>
      <c r="H7" s="284"/>
      <c r="I7" s="284"/>
      <c r="J7" s="284"/>
      <c r="K7" s="406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257</v>
      </c>
      <c r="D8" s="178"/>
      <c r="E8" s="178"/>
      <c r="F8" s="178"/>
      <c r="G8" s="178"/>
      <c r="H8" s="178"/>
      <c r="I8" s="178"/>
      <c r="J8" s="178"/>
      <c r="K8" s="406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256</v>
      </c>
      <c r="D9" s="172"/>
      <c r="E9" s="172"/>
      <c r="F9" s="172"/>
      <c r="G9" s="172"/>
      <c r="H9" s="172"/>
      <c r="I9" s="172"/>
      <c r="J9" s="172"/>
      <c r="K9" s="406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6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114</v>
      </c>
      <c r="D12" s="407" t="s">
        <v>274</v>
      </c>
      <c r="E12" s="408"/>
      <c r="F12" s="408"/>
      <c r="G12" s="408"/>
      <c r="H12" s="408"/>
      <c r="I12" s="408"/>
      <c r="J12" s="409"/>
      <c r="K12" s="281"/>
      <c r="L12" s="280" t="s">
        <v>254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252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248</v>
      </c>
      <c r="E13" s="274" t="s">
        <v>251</v>
      </c>
      <c r="F13" s="274" t="s">
        <v>250</v>
      </c>
      <c r="G13" s="410" t="s">
        <v>249</v>
      </c>
      <c r="H13" s="411"/>
      <c r="I13" s="411"/>
      <c r="J13" s="412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248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247</v>
      </c>
      <c r="D14" s="265" t="s">
        <v>273</v>
      </c>
      <c r="E14" s="266" t="s">
        <v>245</v>
      </c>
      <c r="F14" s="266" t="s">
        <v>244</v>
      </c>
      <c r="G14" s="413"/>
      <c r="H14" s="414"/>
      <c r="I14" s="414"/>
      <c r="J14" s="415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0</v>
      </c>
      <c r="E15" s="256">
        <v>0</v>
      </c>
      <c r="F15" s="255" t="s">
        <v>268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0</v>
      </c>
      <c r="E16" s="205">
        <v>0</v>
      </c>
      <c r="F16" s="204" t="s">
        <v>268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0</v>
      </c>
      <c r="E17" s="242">
        <v>0</v>
      </c>
      <c r="F17" s="241" t="s">
        <v>268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0</v>
      </c>
      <c r="E18" s="205">
        <v>0</v>
      </c>
      <c r="F18" s="204" t="s">
        <v>268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0</v>
      </c>
      <c r="E19" s="242">
        <v>0</v>
      </c>
      <c r="F19" s="241" t="s">
        <v>268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0</v>
      </c>
      <c r="E20" s="237">
        <v>0</v>
      </c>
      <c r="F20" s="236" t="s">
        <v>268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0</v>
      </c>
      <c r="E21" s="248">
        <v>0</v>
      </c>
      <c r="F21" s="247" t="s">
        <v>268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0</v>
      </c>
      <c r="E22" s="205">
        <v>0</v>
      </c>
      <c r="F22" s="204" t="s">
        <v>268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0</v>
      </c>
      <c r="E23" s="242">
        <v>0</v>
      </c>
      <c r="F23" s="241" t="s">
        <v>268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0</v>
      </c>
      <c r="E24" s="205">
        <v>0</v>
      </c>
      <c r="F24" s="204" t="s">
        <v>268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0</v>
      </c>
      <c r="E25" s="242">
        <v>0</v>
      </c>
      <c r="F25" s="241" t="s">
        <v>268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0</v>
      </c>
      <c r="E26" s="237">
        <v>0</v>
      </c>
      <c r="F26" s="236" t="s">
        <v>268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0</v>
      </c>
      <c r="E27" s="225">
        <v>0</v>
      </c>
      <c r="F27" s="224" t="s">
        <v>268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5</v>
      </c>
      <c r="E28" s="219">
        <v>0</v>
      </c>
      <c r="F28" s="218">
        <v>4.2824074074074075E-4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5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0</v>
      </c>
      <c r="E29" s="225">
        <v>0</v>
      </c>
      <c r="F29" s="224" t="s">
        <v>268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0</v>
      </c>
      <c r="E30" s="225">
        <v>0</v>
      </c>
      <c r="F30" s="224" t="s">
        <v>268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0</v>
      </c>
      <c r="E31" s="225">
        <v>0</v>
      </c>
      <c r="F31" s="224" t="s">
        <v>268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0</v>
      </c>
      <c r="E32" s="225">
        <v>0</v>
      </c>
      <c r="F32" s="224" t="s">
        <v>268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0</v>
      </c>
      <c r="E33" s="225">
        <v>0</v>
      </c>
      <c r="F33" s="224" t="s">
        <v>268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0</v>
      </c>
      <c r="E34" s="219">
        <v>0</v>
      </c>
      <c r="F34" s="218" t="s">
        <v>268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0</v>
      </c>
      <c r="E35" s="211">
        <v>0</v>
      </c>
      <c r="F35" s="210" t="s">
        <v>268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0</v>
      </c>
      <c r="E36" s="205">
        <v>0</v>
      </c>
      <c r="F36" s="204" t="s">
        <v>268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0</v>
      </c>
      <c r="E37" s="205">
        <v>0</v>
      </c>
      <c r="F37" s="204" t="s">
        <v>268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0</v>
      </c>
      <c r="E38" s="205">
        <v>0</v>
      </c>
      <c r="F38" s="204" t="s">
        <v>268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0</v>
      </c>
      <c r="E39" s="205">
        <v>0</v>
      </c>
      <c r="F39" s="204" t="s">
        <v>268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0</v>
      </c>
      <c r="E40" s="199">
        <v>0</v>
      </c>
      <c r="F40" s="198" t="s">
        <v>268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0</v>
      </c>
      <c r="E41" s="211">
        <v>0</v>
      </c>
      <c r="F41" s="210" t="s">
        <v>268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0</v>
      </c>
      <c r="E42" s="205">
        <v>0</v>
      </c>
      <c r="F42" s="204" t="s">
        <v>268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0</v>
      </c>
      <c r="E43" s="205">
        <v>0</v>
      </c>
      <c r="F43" s="204" t="s">
        <v>268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0</v>
      </c>
      <c r="E44" s="205">
        <v>0</v>
      </c>
      <c r="F44" s="204" t="s">
        <v>268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0</v>
      </c>
      <c r="E45" s="205">
        <v>0</v>
      </c>
      <c r="F45" s="204" t="s">
        <v>268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0</v>
      </c>
      <c r="E46" s="199">
        <v>0</v>
      </c>
      <c r="F46" s="198" t="s">
        <v>268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243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242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241</v>
      </c>
      <c r="D50" s="163" t="s">
        <v>240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239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71</vt:i4>
      </vt:variant>
    </vt:vector>
  </HeadingPairs>
  <TitlesOfParts>
    <vt:vector size="116" baseType="lpstr">
      <vt:lpstr>調査地点図(1)</vt:lpstr>
      <vt:lpstr>自動車交通量(交差点計)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【方向別】自動車交通量(14)</vt:lpstr>
      <vt:lpstr>横断構成図</vt:lpstr>
      <vt:lpstr>階梯図</vt:lpstr>
      <vt:lpstr>現示秒数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【断面別】自動車交通量(C断面流入)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渋滞長(1)</vt:lpstr>
      <vt:lpstr>渋滞長(2)</vt:lpstr>
      <vt:lpstr>渋滞長(3)</vt:lpstr>
      <vt:lpstr>渋滞長(4)</vt:lpstr>
      <vt:lpstr>渋滞長(5)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'【断面別】自動車交通量(C断面流入)'!Print_Area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'【方向別】自動車交通量(14)'!Print_Area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横断構成図!Print_Area</vt:lpstr>
      <vt:lpstr>階梯図!Print_Area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'自動車流量図(1)'!Print_Area</vt:lpstr>
      <vt:lpstr>'自動車流量図(2)'!Print_Area</vt:lpstr>
      <vt:lpstr>'渋滞長(1)'!Print_Area</vt:lpstr>
      <vt:lpstr>'渋滞長(2)'!Print_Area</vt:lpstr>
      <vt:lpstr>'渋滞長(3)'!Print_Area</vt:lpstr>
      <vt:lpstr>'渋滞長(4)'!Print_Area</vt:lpstr>
      <vt:lpstr>'渋滞長(5)'!Print_Area</vt:lpstr>
      <vt:lpstr>'調査地点図(1)'!Print_Area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'【断面別】自動車交通量(C断面流入)'!Print_Titles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'【方向別】自動車交通量(14)'!Print_Titles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2019-02-10T07:05:24Z</cp:lastPrinted>
  <dcterms:created xsi:type="dcterms:W3CDTF">2015-12-26T12:01:00Z</dcterms:created>
  <dcterms:modified xsi:type="dcterms:W3CDTF">2019-03-18T07:46:30Z</dcterms:modified>
</cp:coreProperties>
</file>