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5870" windowHeight="11760" activeTab="1"/>
  </bookViews>
  <sheets>
    <sheet name="調査地点図(1)" sheetId="221" r:id="rId1"/>
    <sheet name="自動車交通量（断面計）" sheetId="211" r:id="rId2"/>
    <sheet name="自動車流量図(1)" sheetId="208" r:id="rId3"/>
    <sheet name="自動車流量図(2)" sheetId="222" r:id="rId4"/>
    <sheet name="【方向別】自動車交通量(1)" sheetId="209" r:id="rId5"/>
    <sheet name="【方向別】自動車交通量(2)" sheetId="210" r:id="rId6"/>
    <sheet name="横断構成図" sheetId="218" r:id="rId7"/>
    <sheet name="自動車変動図(1)" sheetId="195" r:id="rId8"/>
    <sheet name="歩行者交通量(1)" sheetId="215" r:id="rId9"/>
    <sheet name="歩行者交通量(2)" sheetId="216" r:id="rId10"/>
    <sheet name="歩行者交通量(3)" sheetId="217" r:id="rId11"/>
    <sheet name="歩行者流量図(1)" sheetId="212" r:id="rId12"/>
    <sheet name="歩行者変動図(1)" sheetId="213" r:id="rId13"/>
    <sheet name="歩行者変動図(2)" sheetId="214" r:id="rId14"/>
  </sheets>
  <definedNames>
    <definedName name="_xlnm.Print_Area" localSheetId="4">'【方向別】自動車交通量(1)'!$B$2:$L$52</definedName>
    <definedName name="_xlnm.Print_Area" localSheetId="5">'【方向別】自動車交通量(2)'!$B$2:$L$52</definedName>
    <definedName name="_xlnm.Print_Area" localSheetId="1">'自動車交通量（断面計）'!$B$2:$L$52</definedName>
    <definedName name="_xlnm.Print_Area" localSheetId="7">'自動車変動図(1)'!$B$2:$Q$69</definedName>
    <definedName name="_xlnm.Print_Area" localSheetId="2">'自動車流量図(1)'!$B$2:$I$25</definedName>
    <definedName name="_xlnm.Print_Area" localSheetId="3">'自動車流量図(2)'!$B$2:$L$21</definedName>
    <definedName name="_xlnm.Print_Area" localSheetId="0">'調査地点図(1)'!$A$1:$I$30</definedName>
    <definedName name="_xlnm.Print_Area" localSheetId="8">'歩行者交通量(1)'!$B$2:$L$52</definedName>
    <definedName name="_xlnm.Print_Area" localSheetId="9">'歩行者交通量(2)'!$B$2:$L$52</definedName>
    <definedName name="_xlnm.Print_Area" localSheetId="10">'歩行者交通量(3)'!$B$2:$L$52</definedName>
    <definedName name="_xlnm.Print_Area" localSheetId="12">'歩行者変動図(1)'!$B$2:$Y$70</definedName>
    <definedName name="_xlnm.Print_Area" localSheetId="13">'歩行者変動図(2)'!$B$2:$Y$70</definedName>
    <definedName name="_xlnm.Print_Area" localSheetId="11">'歩行者流量図(1)'!$A$1:$I$26</definedName>
    <definedName name="_xlnm.Print_Titles" localSheetId="4">'【方向別】自動車交通量(1)'!$2:$13</definedName>
    <definedName name="_xlnm.Print_Titles" localSheetId="5">'【方向別】自動車交通量(2)'!$2:$13</definedName>
    <definedName name="_xlnm.Print_Titles" localSheetId="1">'自動車交通量（断面計）'!$2:$13</definedName>
    <definedName name="_xlnm.Print_Titles" localSheetId="8">'歩行者交通量(1)'!$2:$13</definedName>
    <definedName name="_xlnm.Print_Titles" localSheetId="9">'歩行者交通量(2)'!$2:$13</definedName>
    <definedName name="_xlnm.Print_Titles" localSheetId="10">'歩行者交通量(3)'!$2:$13</definedName>
  </definedNames>
  <calcPr calcId="145621"/>
</workbook>
</file>

<file path=xl/calcChain.xml><?xml version="1.0" encoding="utf-8"?>
<calcChain xmlns="http://schemas.openxmlformats.org/spreadsheetml/2006/main">
  <c r="D16" i="217" l="1"/>
  <c r="E16" i="217"/>
  <c r="F16" i="217" s="1"/>
  <c r="G16" i="217"/>
  <c r="H16" i="217"/>
  <c r="K16" i="217" s="1"/>
  <c r="D17" i="217"/>
  <c r="E17" i="217"/>
  <c r="F17" i="217"/>
  <c r="G17" i="217"/>
  <c r="I17" i="217" s="1"/>
  <c r="H17" i="217"/>
  <c r="J17" i="217"/>
  <c r="L17" i="217" s="1"/>
  <c r="K17" i="217"/>
  <c r="D18" i="217"/>
  <c r="F18" i="217"/>
  <c r="E18" i="217"/>
  <c r="G18" i="217"/>
  <c r="I18" i="217" s="1"/>
  <c r="H18" i="217"/>
  <c r="J18" i="217"/>
  <c r="D19" i="217"/>
  <c r="F19" i="217"/>
  <c r="E19" i="217"/>
  <c r="G19" i="217"/>
  <c r="H19" i="217"/>
  <c r="K19" i="217" s="1"/>
  <c r="L19" i="217" s="1"/>
  <c r="D20" i="217"/>
  <c r="E20" i="217"/>
  <c r="F20" i="217"/>
  <c r="G20" i="217"/>
  <c r="I20" i="217"/>
  <c r="H20" i="217"/>
  <c r="J20" i="217"/>
  <c r="L20" i="217" s="1"/>
  <c r="K20" i="217"/>
  <c r="D21" i="217"/>
  <c r="E21" i="217"/>
  <c r="G21" i="217"/>
  <c r="H21" i="217"/>
  <c r="J21" i="217"/>
  <c r="D22" i="217"/>
  <c r="E22" i="217"/>
  <c r="D23" i="217"/>
  <c r="F23" i="217"/>
  <c r="E23" i="217"/>
  <c r="G23" i="217"/>
  <c r="H23" i="217"/>
  <c r="D24" i="217"/>
  <c r="E24" i="217"/>
  <c r="F24" i="217"/>
  <c r="G24" i="217"/>
  <c r="H24" i="217"/>
  <c r="I24" i="217" s="1"/>
  <c r="J24" i="217"/>
  <c r="L24" i="217" s="1"/>
  <c r="K24" i="217"/>
  <c r="D25" i="217"/>
  <c r="F25" i="217"/>
  <c r="E25" i="217"/>
  <c r="G25" i="217"/>
  <c r="H25" i="217"/>
  <c r="K25" i="217"/>
  <c r="D26" i="217"/>
  <c r="F26" i="217"/>
  <c r="E26" i="217"/>
  <c r="G26" i="217"/>
  <c r="H26" i="217"/>
  <c r="K26" i="217" s="1"/>
  <c r="D27" i="217"/>
  <c r="E27" i="217"/>
  <c r="G27" i="217"/>
  <c r="I27" i="217"/>
  <c r="H27" i="217"/>
  <c r="K27" i="217"/>
  <c r="D28" i="217"/>
  <c r="E28" i="217"/>
  <c r="F28" i="217" s="1"/>
  <c r="G28" i="217"/>
  <c r="H28" i="217"/>
  <c r="D29" i="217"/>
  <c r="E29" i="217"/>
  <c r="D30" i="217"/>
  <c r="F30" i="217" s="1"/>
  <c r="E30" i="217"/>
  <c r="G30" i="217"/>
  <c r="I30" i="217"/>
  <c r="H30" i="217"/>
  <c r="K30" i="217"/>
  <c r="D31" i="217"/>
  <c r="E31" i="217"/>
  <c r="G31" i="217"/>
  <c r="J31" i="217" s="1"/>
  <c r="H31" i="217"/>
  <c r="D32" i="217"/>
  <c r="E32" i="217"/>
  <c r="G32" i="217"/>
  <c r="H32" i="217"/>
  <c r="I32" i="217" s="1"/>
  <c r="D33" i="217"/>
  <c r="F33" i="217"/>
  <c r="E33" i="217"/>
  <c r="G33" i="217"/>
  <c r="H33" i="217"/>
  <c r="D34" i="217"/>
  <c r="E34" i="217"/>
  <c r="F34" i="217" s="1"/>
  <c r="G34" i="217"/>
  <c r="I34" i="217" s="1"/>
  <c r="H34" i="217"/>
  <c r="D35" i="217"/>
  <c r="E35" i="217"/>
  <c r="F35" i="217"/>
  <c r="G35" i="217"/>
  <c r="I35" i="217" s="1"/>
  <c r="H35" i="217"/>
  <c r="J35" i="217"/>
  <c r="L35" i="217" s="1"/>
  <c r="K35" i="217"/>
  <c r="D36" i="217"/>
  <c r="E36" i="217"/>
  <c r="G36" i="217"/>
  <c r="H36" i="217"/>
  <c r="I36" i="217"/>
  <c r="J36" i="217"/>
  <c r="D37" i="217"/>
  <c r="E37" i="217"/>
  <c r="F37" i="217" s="1"/>
  <c r="K37" i="217"/>
  <c r="L37" i="217" s="1"/>
  <c r="G37" i="217"/>
  <c r="H37" i="217"/>
  <c r="I37" i="217"/>
  <c r="D38" i="217"/>
  <c r="E38" i="217"/>
  <c r="G38" i="217"/>
  <c r="I38" i="217"/>
  <c r="H38" i="217"/>
  <c r="K38" i="217"/>
  <c r="D39" i="217"/>
  <c r="E39" i="217"/>
  <c r="G39" i="217"/>
  <c r="H39" i="217"/>
  <c r="K39" i="217"/>
  <c r="D40" i="217"/>
  <c r="E40" i="217"/>
  <c r="G40" i="217"/>
  <c r="H40" i="217"/>
  <c r="D41" i="217"/>
  <c r="E41" i="217"/>
  <c r="G41" i="217"/>
  <c r="H41" i="217"/>
  <c r="K41" i="217" s="1"/>
  <c r="D42" i="217"/>
  <c r="E42" i="217"/>
  <c r="F42" i="217" s="1"/>
  <c r="G42" i="217"/>
  <c r="I42" i="217" s="1"/>
  <c r="H42" i="217"/>
  <c r="D43" i="217"/>
  <c r="E43" i="217"/>
  <c r="F43" i="217"/>
  <c r="G43" i="217"/>
  <c r="I43" i="217" s="1"/>
  <c r="H43" i="217"/>
  <c r="J43" i="217"/>
  <c r="L43" i="217" s="1"/>
  <c r="K43" i="217"/>
  <c r="D45" i="217"/>
  <c r="F45" i="217"/>
  <c r="E45" i="217"/>
  <c r="G45" i="217"/>
  <c r="H45" i="217"/>
  <c r="D46" i="217"/>
  <c r="E46" i="217"/>
  <c r="F46" i="217" s="1"/>
  <c r="G46" i="217"/>
  <c r="H46" i="217"/>
  <c r="H51" i="217" s="1"/>
  <c r="D47" i="217"/>
  <c r="E47" i="217"/>
  <c r="F47" i="217"/>
  <c r="G47" i="217"/>
  <c r="I47" i="217" s="1"/>
  <c r="H47" i="217"/>
  <c r="J47" i="217"/>
  <c r="L47" i="217"/>
  <c r="K47" i="217"/>
  <c r="D48" i="217"/>
  <c r="E48" i="217"/>
  <c r="E51" i="217"/>
  <c r="G48" i="217"/>
  <c r="H48" i="217"/>
  <c r="I48" i="217"/>
  <c r="J48" i="217"/>
  <c r="D49" i="217"/>
  <c r="E49" i="217"/>
  <c r="K49" i="217" s="1"/>
  <c r="L49" i="217" s="1"/>
  <c r="G49" i="217"/>
  <c r="H49" i="217"/>
  <c r="I49" i="217"/>
  <c r="D50" i="217"/>
  <c r="E50" i="217"/>
  <c r="K50" i="217" s="1"/>
  <c r="G50" i="217"/>
  <c r="H50" i="217"/>
  <c r="F16" i="216"/>
  <c r="I16" i="216"/>
  <c r="J16" i="216"/>
  <c r="K16" i="216"/>
  <c r="L16" i="216"/>
  <c r="F17" i="216"/>
  <c r="I17" i="216"/>
  <c r="J17" i="216"/>
  <c r="L17" i="216"/>
  <c r="K17" i="216"/>
  <c r="F18" i="216"/>
  <c r="I18" i="216"/>
  <c r="J18" i="216"/>
  <c r="K18" i="216"/>
  <c r="F19" i="216"/>
  <c r="I19" i="216"/>
  <c r="J19" i="216"/>
  <c r="K19" i="216"/>
  <c r="L19" i="216"/>
  <c r="F20" i="216"/>
  <c r="I20" i="216"/>
  <c r="J20" i="216"/>
  <c r="K20" i="216"/>
  <c r="L20" i="216"/>
  <c r="F21" i="216"/>
  <c r="I21" i="216"/>
  <c r="J21" i="216"/>
  <c r="L21" i="216"/>
  <c r="K21" i="216"/>
  <c r="D22" i="216"/>
  <c r="E22" i="216"/>
  <c r="G22" i="216"/>
  <c r="H22" i="216"/>
  <c r="H52" i="216" s="1"/>
  <c r="F23" i="216"/>
  <c r="I23" i="216"/>
  <c r="I29" i="216"/>
  <c r="J23" i="216"/>
  <c r="K23" i="216"/>
  <c r="L23" i="216"/>
  <c r="F24" i="216"/>
  <c r="I24" i="216"/>
  <c r="J24" i="216"/>
  <c r="K24" i="216"/>
  <c r="F25" i="216"/>
  <c r="I25" i="216"/>
  <c r="J25" i="216"/>
  <c r="L25" i="216" s="1"/>
  <c r="K25" i="216"/>
  <c r="F26" i="216"/>
  <c r="I26" i="216"/>
  <c r="J26" i="216"/>
  <c r="K26" i="216"/>
  <c r="F27" i="216"/>
  <c r="I27" i="216"/>
  <c r="J27" i="216"/>
  <c r="K27" i="216"/>
  <c r="L27" i="216"/>
  <c r="F28" i="216"/>
  <c r="I28" i="216"/>
  <c r="J28" i="216"/>
  <c r="K28" i="216"/>
  <c r="L28" i="216"/>
  <c r="D29" i="216"/>
  <c r="E29" i="216"/>
  <c r="G29" i="216"/>
  <c r="H29" i="216"/>
  <c r="J29" i="216"/>
  <c r="F30" i="216"/>
  <c r="I30" i="216"/>
  <c r="J30" i="216"/>
  <c r="L30" i="216" s="1"/>
  <c r="K30" i="216"/>
  <c r="F31" i="216"/>
  <c r="I31" i="216"/>
  <c r="J31" i="216"/>
  <c r="K31" i="216"/>
  <c r="L31" i="216"/>
  <c r="F32" i="216"/>
  <c r="I32" i="216"/>
  <c r="J32" i="216"/>
  <c r="K32" i="216"/>
  <c r="L32" i="216" s="1"/>
  <c r="F33" i="216"/>
  <c r="I33" i="216"/>
  <c r="J33" i="216"/>
  <c r="L33" i="216" s="1"/>
  <c r="K33" i="216"/>
  <c r="F34" i="216"/>
  <c r="I34" i="216"/>
  <c r="J34" i="216"/>
  <c r="L34" i="216" s="1"/>
  <c r="K34" i="216"/>
  <c r="F35" i="216"/>
  <c r="I35" i="216"/>
  <c r="J35" i="216"/>
  <c r="K35" i="216"/>
  <c r="L35" i="216"/>
  <c r="F36" i="216"/>
  <c r="I36" i="216"/>
  <c r="J36" i="216"/>
  <c r="K36" i="216"/>
  <c r="L36" i="216"/>
  <c r="F37" i="216"/>
  <c r="I37" i="216"/>
  <c r="J37" i="216"/>
  <c r="L37" i="216"/>
  <c r="K37" i="216"/>
  <c r="F38" i="216"/>
  <c r="I38" i="216"/>
  <c r="J38" i="216"/>
  <c r="K38" i="216"/>
  <c r="F39" i="216"/>
  <c r="I39" i="216"/>
  <c r="J39" i="216"/>
  <c r="L39" i="216" s="1"/>
  <c r="K39" i="216"/>
  <c r="F40" i="216"/>
  <c r="I40" i="216"/>
  <c r="J40" i="216"/>
  <c r="L40" i="216" s="1"/>
  <c r="K40" i="216"/>
  <c r="F41" i="216"/>
  <c r="I41" i="216"/>
  <c r="J41" i="216"/>
  <c r="L41" i="216" s="1"/>
  <c r="K41" i="216"/>
  <c r="F42" i="216"/>
  <c r="I42" i="216"/>
  <c r="J42" i="216"/>
  <c r="K42" i="216"/>
  <c r="L42" i="216" s="1"/>
  <c r="F43" i="216"/>
  <c r="I43" i="216"/>
  <c r="J43" i="216"/>
  <c r="K43" i="216"/>
  <c r="D44" i="216"/>
  <c r="E44" i="216"/>
  <c r="G44" i="216"/>
  <c r="H44" i="216"/>
  <c r="K44" i="216"/>
  <c r="F45" i="216"/>
  <c r="F51" i="216" s="1"/>
  <c r="I45" i="216"/>
  <c r="J45" i="216"/>
  <c r="K45" i="216"/>
  <c r="L45" i="216"/>
  <c r="F46" i="216"/>
  <c r="I46" i="216"/>
  <c r="J46" i="216"/>
  <c r="L46" i="216"/>
  <c r="K46" i="216"/>
  <c r="F47" i="216"/>
  <c r="I47" i="216"/>
  <c r="I51" i="216" s="1"/>
  <c r="J47" i="216"/>
  <c r="K47" i="216"/>
  <c r="F48" i="216"/>
  <c r="I48" i="216"/>
  <c r="J48" i="216"/>
  <c r="K48" i="216"/>
  <c r="L48" i="216"/>
  <c r="F49" i="216"/>
  <c r="I49" i="216"/>
  <c r="J49" i="216"/>
  <c r="K49" i="216"/>
  <c r="L49" i="216"/>
  <c r="F50" i="216"/>
  <c r="I50" i="216"/>
  <c r="J50" i="216"/>
  <c r="L50" i="216"/>
  <c r="K50" i="216"/>
  <c r="D51" i="216"/>
  <c r="E51" i="216"/>
  <c r="G51" i="216"/>
  <c r="H51" i="216"/>
  <c r="G52" i="216"/>
  <c r="F16" i="215"/>
  <c r="I16" i="215"/>
  <c r="J16" i="215"/>
  <c r="K16" i="215"/>
  <c r="F17" i="215"/>
  <c r="I17" i="215"/>
  <c r="J17" i="215"/>
  <c r="L17" i="215" s="1"/>
  <c r="K17" i="215"/>
  <c r="F18" i="215"/>
  <c r="I18" i="215"/>
  <c r="J18" i="215"/>
  <c r="L18" i="215" s="1"/>
  <c r="K18" i="215"/>
  <c r="F19" i="215"/>
  <c r="I19" i="215"/>
  <c r="J19" i="215"/>
  <c r="K19" i="215"/>
  <c r="L19" i="215"/>
  <c r="F20" i="215"/>
  <c r="I20" i="215"/>
  <c r="J20" i="215"/>
  <c r="K20" i="215"/>
  <c r="F21" i="215"/>
  <c r="I21" i="215"/>
  <c r="I22" i="215" s="1"/>
  <c r="J21" i="215"/>
  <c r="L21" i="215" s="1"/>
  <c r="K21" i="215"/>
  <c r="D22" i="215"/>
  <c r="E22" i="215"/>
  <c r="E52" i="215" s="1"/>
  <c r="G22" i="215"/>
  <c r="H22" i="215"/>
  <c r="F23" i="215"/>
  <c r="I23" i="215"/>
  <c r="J23" i="215"/>
  <c r="K23" i="215"/>
  <c r="F24" i="215"/>
  <c r="F29" i="215" s="1"/>
  <c r="I24" i="215"/>
  <c r="J24" i="215"/>
  <c r="K24" i="215"/>
  <c r="L24" i="215"/>
  <c r="F25" i="215"/>
  <c r="I25" i="215"/>
  <c r="J25" i="215"/>
  <c r="L25" i="215"/>
  <c r="K25" i="215"/>
  <c r="F26" i="215"/>
  <c r="I26" i="215"/>
  <c r="J26" i="215"/>
  <c r="L26" i="215" s="1"/>
  <c r="K26" i="215"/>
  <c r="F27" i="215"/>
  <c r="I27" i="215"/>
  <c r="J27" i="215"/>
  <c r="L27" i="215" s="1"/>
  <c r="K27" i="215"/>
  <c r="F28" i="215"/>
  <c r="I28" i="215"/>
  <c r="J28" i="215"/>
  <c r="K28" i="215"/>
  <c r="L28" i="215"/>
  <c r="D29" i="215"/>
  <c r="E29" i="215"/>
  <c r="G29" i="215"/>
  <c r="H29" i="215"/>
  <c r="K29" i="215"/>
  <c r="F30" i="215"/>
  <c r="I30" i="215"/>
  <c r="J30" i="215"/>
  <c r="L30" i="215"/>
  <c r="K30" i="215"/>
  <c r="F31" i="215"/>
  <c r="I31" i="215"/>
  <c r="J31" i="215"/>
  <c r="L31" i="215" s="1"/>
  <c r="K31" i="215"/>
  <c r="F32" i="215"/>
  <c r="I32" i="215"/>
  <c r="J32" i="215"/>
  <c r="L32" i="215" s="1"/>
  <c r="K32" i="215"/>
  <c r="F33" i="215"/>
  <c r="I33" i="215"/>
  <c r="J33" i="215"/>
  <c r="L33" i="215" s="1"/>
  <c r="K33" i="215"/>
  <c r="F34" i="215"/>
  <c r="I34" i="215"/>
  <c r="J34" i="215"/>
  <c r="K34" i="215"/>
  <c r="L34" i="215" s="1"/>
  <c r="F35" i="215"/>
  <c r="I35" i="215"/>
  <c r="J35" i="215"/>
  <c r="K35" i="215"/>
  <c r="F36" i="215"/>
  <c r="I36" i="215"/>
  <c r="J36" i="215"/>
  <c r="L36" i="215" s="1"/>
  <c r="K36" i="215"/>
  <c r="F37" i="215"/>
  <c r="I37" i="215"/>
  <c r="J37" i="215"/>
  <c r="K37" i="215"/>
  <c r="F38" i="215"/>
  <c r="I38" i="215"/>
  <c r="I44" i="215" s="1"/>
  <c r="J38" i="215"/>
  <c r="L38" i="215"/>
  <c r="K38" i="215"/>
  <c r="F39" i="215"/>
  <c r="I39" i="215"/>
  <c r="J39" i="215"/>
  <c r="K39" i="215"/>
  <c r="L39" i="215"/>
  <c r="F40" i="215"/>
  <c r="I40" i="215"/>
  <c r="J40" i="215"/>
  <c r="K40" i="215"/>
  <c r="L40" i="215"/>
  <c r="F41" i="215"/>
  <c r="I41" i="215"/>
  <c r="J41" i="215"/>
  <c r="L41" i="215"/>
  <c r="K41" i="215"/>
  <c r="F42" i="215"/>
  <c r="I42" i="215"/>
  <c r="J42" i="215"/>
  <c r="L42" i="215" s="1"/>
  <c r="K42" i="215"/>
  <c r="F43" i="215"/>
  <c r="I43" i="215"/>
  <c r="J43" i="215"/>
  <c r="K43" i="215"/>
  <c r="L43" i="215" s="1"/>
  <c r="D44" i="215"/>
  <c r="E44" i="215"/>
  <c r="G44" i="215"/>
  <c r="H44" i="215"/>
  <c r="F45" i="215"/>
  <c r="I45" i="215"/>
  <c r="J45" i="215"/>
  <c r="K45" i="215"/>
  <c r="F46" i="215"/>
  <c r="I46" i="215"/>
  <c r="J46" i="215"/>
  <c r="L46" i="215" s="1"/>
  <c r="K46" i="215"/>
  <c r="F47" i="215"/>
  <c r="I47" i="215"/>
  <c r="J47" i="215"/>
  <c r="K47" i="215"/>
  <c r="L47" i="215"/>
  <c r="F48" i="215"/>
  <c r="I48" i="215"/>
  <c r="J48" i="215"/>
  <c r="K48" i="215"/>
  <c r="K51" i="215" s="1"/>
  <c r="L48" i="215"/>
  <c r="F49" i="215"/>
  <c r="I49" i="215"/>
  <c r="J49" i="215"/>
  <c r="L49" i="215"/>
  <c r="K49" i="215"/>
  <c r="F50" i="215"/>
  <c r="I50" i="215"/>
  <c r="J50" i="215"/>
  <c r="L50" i="215" s="1"/>
  <c r="K50" i="215"/>
  <c r="D51" i="215"/>
  <c r="E51" i="215"/>
  <c r="G51" i="215"/>
  <c r="H51" i="215"/>
  <c r="H52" i="215"/>
  <c r="J44" i="215"/>
  <c r="K51" i="216"/>
  <c r="I50" i="217"/>
  <c r="J49" i="217"/>
  <c r="K48" i="217"/>
  <c r="L48" i="217" s="1"/>
  <c r="K40" i="217"/>
  <c r="J37" i="217"/>
  <c r="K32" i="217"/>
  <c r="K28" i="217"/>
  <c r="J25" i="217"/>
  <c r="F48" i="217"/>
  <c r="I25" i="217"/>
  <c r="J23" i="217"/>
  <c r="J19" i="217"/>
  <c r="J50" i="217"/>
  <c r="L50" i="217" s="1"/>
  <c r="J46" i="217"/>
  <c r="J42" i="217"/>
  <c r="J34" i="217"/>
  <c r="J30" i="217"/>
  <c r="L30" i="217" s="1"/>
  <c r="B44" i="214"/>
  <c r="J44" i="214"/>
  <c r="R44" i="214"/>
  <c r="G74" i="214"/>
  <c r="G86" i="214" s="1"/>
  <c r="J74" i="214"/>
  <c r="M74" i="214"/>
  <c r="G75" i="214"/>
  <c r="J75" i="214"/>
  <c r="J86" i="214" s="1"/>
  <c r="M75" i="214"/>
  <c r="G76" i="214"/>
  <c r="J76" i="214"/>
  <c r="M76" i="214"/>
  <c r="M86" i="214" s="1"/>
  <c r="G77" i="214"/>
  <c r="J77" i="214"/>
  <c r="M77" i="214"/>
  <c r="G78" i="214"/>
  <c r="J78" i="214"/>
  <c r="M78" i="214"/>
  <c r="G79" i="214"/>
  <c r="J79" i="214"/>
  <c r="M79" i="214"/>
  <c r="G80" i="214"/>
  <c r="J80" i="214"/>
  <c r="M80" i="214"/>
  <c r="G81" i="214"/>
  <c r="J81" i="214"/>
  <c r="M81" i="214"/>
  <c r="G82" i="214"/>
  <c r="J82" i="214"/>
  <c r="M82" i="214"/>
  <c r="G83" i="214"/>
  <c r="J83" i="214"/>
  <c r="M83" i="214"/>
  <c r="G84" i="214"/>
  <c r="J84" i="214"/>
  <c r="M84" i="214"/>
  <c r="G85" i="214"/>
  <c r="J85" i="214"/>
  <c r="M85" i="214"/>
  <c r="E86" i="214"/>
  <c r="F86" i="214"/>
  <c r="H86" i="214"/>
  <c r="I86" i="214"/>
  <c r="K86" i="214"/>
  <c r="L86" i="214"/>
  <c r="G90" i="214"/>
  <c r="G102" i="214" s="1"/>
  <c r="J90" i="214"/>
  <c r="M90" i="214"/>
  <c r="G91" i="214"/>
  <c r="J91" i="214"/>
  <c r="J102" i="214" s="1"/>
  <c r="M91" i="214"/>
  <c r="G92" i="214"/>
  <c r="J92" i="214"/>
  <c r="M92" i="214"/>
  <c r="M102" i="214" s="1"/>
  <c r="G93" i="214"/>
  <c r="J93" i="214"/>
  <c r="M93" i="214"/>
  <c r="G94" i="214"/>
  <c r="J94" i="214"/>
  <c r="M94" i="214"/>
  <c r="G95" i="214"/>
  <c r="J95" i="214"/>
  <c r="M95" i="214"/>
  <c r="G96" i="214"/>
  <c r="J96" i="214"/>
  <c r="M96" i="214"/>
  <c r="G97" i="214"/>
  <c r="J97" i="214"/>
  <c r="M97" i="214"/>
  <c r="G98" i="214"/>
  <c r="J98" i="214"/>
  <c r="M98" i="214"/>
  <c r="G99" i="214"/>
  <c r="J99" i="214"/>
  <c r="M99" i="214"/>
  <c r="G100" i="214"/>
  <c r="J100" i="214"/>
  <c r="M100" i="214"/>
  <c r="G101" i="214"/>
  <c r="J101" i="214"/>
  <c r="M101" i="214"/>
  <c r="E102" i="214"/>
  <c r="F102" i="214"/>
  <c r="H102" i="214"/>
  <c r="I102" i="214"/>
  <c r="K102" i="214"/>
  <c r="L102" i="214"/>
  <c r="B44" i="213"/>
  <c r="J44" i="213"/>
  <c r="R44" i="213"/>
  <c r="B70" i="213"/>
  <c r="J70" i="213"/>
  <c r="R70" i="213"/>
  <c r="G74" i="213"/>
  <c r="J74" i="213"/>
  <c r="M74" i="213"/>
  <c r="G75" i="213"/>
  <c r="J75" i="213"/>
  <c r="M75" i="213"/>
  <c r="G76" i="213"/>
  <c r="J76" i="213"/>
  <c r="M76" i="213"/>
  <c r="G77" i="213"/>
  <c r="J77" i="213"/>
  <c r="M77" i="213"/>
  <c r="G78" i="213"/>
  <c r="J78" i="213"/>
  <c r="M78" i="213"/>
  <c r="G79" i="213"/>
  <c r="J79" i="213"/>
  <c r="M79" i="213"/>
  <c r="G80" i="213"/>
  <c r="J80" i="213"/>
  <c r="M80" i="213"/>
  <c r="G81" i="213"/>
  <c r="J81" i="213"/>
  <c r="J86" i="213" s="1"/>
  <c r="M81" i="213"/>
  <c r="G82" i="213"/>
  <c r="J82" i="213"/>
  <c r="M82" i="213"/>
  <c r="G83" i="213"/>
  <c r="J83" i="213"/>
  <c r="M83" i="213"/>
  <c r="G84" i="213"/>
  <c r="J84" i="213"/>
  <c r="M84" i="213"/>
  <c r="G85" i="213"/>
  <c r="J85" i="213"/>
  <c r="M85" i="213"/>
  <c r="E86" i="213"/>
  <c r="F86" i="213"/>
  <c r="G86" i="213"/>
  <c r="H86" i="213"/>
  <c r="I86" i="213"/>
  <c r="K86" i="213"/>
  <c r="L86" i="213"/>
  <c r="G90" i="213"/>
  <c r="J90" i="213"/>
  <c r="M90" i="213"/>
  <c r="G91" i="213"/>
  <c r="G102" i="213" s="1"/>
  <c r="J91" i="213"/>
  <c r="M91" i="213"/>
  <c r="G92" i="213"/>
  <c r="J92" i="213"/>
  <c r="M92" i="213"/>
  <c r="G93" i="213"/>
  <c r="J93" i="213"/>
  <c r="M93" i="213"/>
  <c r="G94" i="213"/>
  <c r="J94" i="213"/>
  <c r="M94" i="213"/>
  <c r="G95" i="213"/>
  <c r="J95" i="213"/>
  <c r="M95" i="213"/>
  <c r="G96" i="213"/>
  <c r="J96" i="213"/>
  <c r="M96" i="213"/>
  <c r="G97" i="213"/>
  <c r="J97" i="213"/>
  <c r="M97" i="213"/>
  <c r="G98" i="213"/>
  <c r="J98" i="213"/>
  <c r="M98" i="213"/>
  <c r="G99" i="213"/>
  <c r="J99" i="213"/>
  <c r="M99" i="213"/>
  <c r="G100" i="213"/>
  <c r="J100" i="213"/>
  <c r="M100" i="213"/>
  <c r="G101" i="213"/>
  <c r="J101" i="213"/>
  <c r="M101" i="213"/>
  <c r="E102" i="213"/>
  <c r="F102" i="213"/>
  <c r="H102" i="213"/>
  <c r="I102" i="213"/>
  <c r="K102" i="213"/>
  <c r="L102" i="213"/>
  <c r="D16" i="211"/>
  <c r="E16" i="211"/>
  <c r="H16" i="211"/>
  <c r="F16" i="211"/>
  <c r="G16" i="211"/>
  <c r="D17" i="211"/>
  <c r="E17" i="211"/>
  <c r="F17" i="211"/>
  <c r="I17" i="211" s="1"/>
  <c r="G17" i="211"/>
  <c r="D18" i="211"/>
  <c r="E18" i="211"/>
  <c r="E22" i="211" s="1"/>
  <c r="F18" i="211"/>
  <c r="G18" i="211"/>
  <c r="G22" i="211" s="1"/>
  <c r="I18" i="211"/>
  <c r="D19" i="211"/>
  <c r="E19" i="211"/>
  <c r="F19" i="211"/>
  <c r="I19" i="211" s="1"/>
  <c r="G19" i="211"/>
  <c r="H19" i="211"/>
  <c r="J19" i="211" s="1"/>
  <c r="K19" i="211" s="1"/>
  <c r="D20" i="211"/>
  <c r="E20" i="211"/>
  <c r="H20" i="211"/>
  <c r="F20" i="211"/>
  <c r="G20" i="211"/>
  <c r="I20" i="211" s="1"/>
  <c r="D21" i="211"/>
  <c r="H21" i="211" s="1"/>
  <c r="E21" i="211"/>
  <c r="F21" i="211"/>
  <c r="G21" i="211"/>
  <c r="D23" i="211"/>
  <c r="H23" i="211" s="1"/>
  <c r="E23" i="211"/>
  <c r="F23" i="211"/>
  <c r="G23" i="211"/>
  <c r="I23" i="211"/>
  <c r="D24" i="211"/>
  <c r="E24" i="211"/>
  <c r="H24" i="211" s="1"/>
  <c r="F24" i="211"/>
  <c r="F29" i="211" s="1"/>
  <c r="G24" i="211"/>
  <c r="D25" i="211"/>
  <c r="E25" i="211"/>
  <c r="E29" i="211" s="1"/>
  <c r="F25" i="211"/>
  <c r="G25" i="211"/>
  <c r="I25" i="211"/>
  <c r="D26" i="211"/>
  <c r="E26" i="211"/>
  <c r="H26" i="211"/>
  <c r="F26" i="211"/>
  <c r="G26" i="211"/>
  <c r="I26" i="211"/>
  <c r="D27" i="211"/>
  <c r="E27" i="211"/>
  <c r="F27" i="211"/>
  <c r="I27" i="211" s="1"/>
  <c r="J27" i="211" s="1"/>
  <c r="K27" i="211" s="1"/>
  <c r="G27" i="211"/>
  <c r="H27" i="211"/>
  <c r="D28" i="211"/>
  <c r="E28" i="211"/>
  <c r="H28" i="211" s="1"/>
  <c r="F28" i="211"/>
  <c r="G28" i="211"/>
  <c r="D30" i="211"/>
  <c r="H30" i="211" s="1"/>
  <c r="E30" i="211"/>
  <c r="F30" i="211"/>
  <c r="G30" i="211"/>
  <c r="D31" i="211"/>
  <c r="E31" i="211"/>
  <c r="H31" i="211" s="1"/>
  <c r="F31" i="211"/>
  <c r="G31" i="211"/>
  <c r="D32" i="211"/>
  <c r="H32" i="211" s="1"/>
  <c r="J32" i="211" s="1"/>
  <c r="K32" i="211" s="1"/>
  <c r="E32" i="211"/>
  <c r="F32" i="211"/>
  <c r="G32" i="211"/>
  <c r="D33" i="211"/>
  <c r="H33" i="211" s="1"/>
  <c r="J33" i="211" s="1"/>
  <c r="K33" i="211" s="1"/>
  <c r="E33" i="211"/>
  <c r="F33" i="211"/>
  <c r="I33" i="211"/>
  <c r="G33" i="211"/>
  <c r="D34" i="211"/>
  <c r="E34" i="211"/>
  <c r="H34" i="211" s="1"/>
  <c r="F34" i="211"/>
  <c r="G34" i="211"/>
  <c r="J34" i="211"/>
  <c r="K34" i="211" s="1"/>
  <c r="I34" i="211"/>
  <c r="D35" i="211"/>
  <c r="E35" i="211"/>
  <c r="F35" i="211"/>
  <c r="G35" i="211"/>
  <c r="I35" i="211"/>
  <c r="H35" i="211"/>
  <c r="J35" i="211" s="1"/>
  <c r="K35" i="211" s="1"/>
  <c r="D36" i="211"/>
  <c r="H36" i="211" s="1"/>
  <c r="E36" i="211"/>
  <c r="F36" i="211"/>
  <c r="G36" i="211"/>
  <c r="D37" i="211"/>
  <c r="E37" i="211"/>
  <c r="H37" i="211"/>
  <c r="F37" i="211"/>
  <c r="G37" i="211"/>
  <c r="I37" i="211" s="1"/>
  <c r="D38" i="211"/>
  <c r="E38" i="211"/>
  <c r="F38" i="211"/>
  <c r="I38" i="211" s="1"/>
  <c r="G38" i="211"/>
  <c r="G44" i="211" s="1"/>
  <c r="D39" i="211"/>
  <c r="E39" i="211"/>
  <c r="F39" i="211"/>
  <c r="I39" i="211" s="1"/>
  <c r="J39" i="211" s="1"/>
  <c r="G39" i="211"/>
  <c r="H39" i="211"/>
  <c r="D40" i="211"/>
  <c r="H40" i="211" s="1"/>
  <c r="E40" i="211"/>
  <c r="F40" i="211"/>
  <c r="G40" i="211"/>
  <c r="D41" i="211"/>
  <c r="E41" i="211"/>
  <c r="H41" i="211"/>
  <c r="F41" i="211"/>
  <c r="I41" i="211" s="1"/>
  <c r="J41" i="211" s="1"/>
  <c r="G41" i="211"/>
  <c r="D42" i="211"/>
  <c r="E42" i="211"/>
  <c r="F42" i="211"/>
  <c r="I42" i="211" s="1"/>
  <c r="G42" i="211"/>
  <c r="D43" i="211"/>
  <c r="E43" i="211"/>
  <c r="H43" i="211" s="1"/>
  <c r="F43" i="211"/>
  <c r="G43" i="211"/>
  <c r="F44" i="211"/>
  <c r="D45" i="211"/>
  <c r="E45" i="211"/>
  <c r="F45" i="211"/>
  <c r="I45" i="211" s="1"/>
  <c r="G45" i="211"/>
  <c r="D46" i="211"/>
  <c r="H46" i="211" s="1"/>
  <c r="E46" i="211"/>
  <c r="F46" i="211"/>
  <c r="G46" i="211"/>
  <c r="G51" i="211" s="1"/>
  <c r="D47" i="211"/>
  <c r="E47" i="211"/>
  <c r="H47" i="211" s="1"/>
  <c r="F47" i="211"/>
  <c r="G47" i="211"/>
  <c r="D48" i="211"/>
  <c r="E48" i="211"/>
  <c r="F48" i="211"/>
  <c r="G48" i="211"/>
  <c r="I48" i="211" s="1"/>
  <c r="D49" i="211"/>
  <c r="E49" i="211"/>
  <c r="H49" i="211"/>
  <c r="F49" i="211"/>
  <c r="I49" i="211" s="1"/>
  <c r="G49" i="211"/>
  <c r="D50" i="211"/>
  <c r="H50" i="211" s="1"/>
  <c r="E50" i="211"/>
  <c r="F50" i="211"/>
  <c r="I50" i="211" s="1"/>
  <c r="G50" i="211"/>
  <c r="H16" i="210"/>
  <c r="I16" i="210"/>
  <c r="H17" i="210"/>
  <c r="I17" i="210"/>
  <c r="I22" i="210" s="1"/>
  <c r="H18" i="210"/>
  <c r="I18" i="210"/>
  <c r="J18" i="210" s="1"/>
  <c r="K18" i="210"/>
  <c r="H19" i="210"/>
  <c r="I19" i="210"/>
  <c r="J19" i="210"/>
  <c r="K19" i="210"/>
  <c r="H20" i="210"/>
  <c r="I20" i="210"/>
  <c r="J20" i="210"/>
  <c r="H21" i="210"/>
  <c r="I21" i="210"/>
  <c r="D22" i="210"/>
  <c r="E22" i="210"/>
  <c r="F22" i="210"/>
  <c r="G22" i="210"/>
  <c r="H23" i="210"/>
  <c r="I23" i="210"/>
  <c r="J23" i="210"/>
  <c r="H24" i="210"/>
  <c r="I24" i="210"/>
  <c r="H25" i="210"/>
  <c r="I25" i="210"/>
  <c r="I29" i="210" s="1"/>
  <c r="H26" i="210"/>
  <c r="I26" i="210"/>
  <c r="J26" i="210" s="1"/>
  <c r="K26" i="210" s="1"/>
  <c r="H27" i="210"/>
  <c r="I27" i="210"/>
  <c r="J27" i="210"/>
  <c r="K27" i="210"/>
  <c r="H28" i="210"/>
  <c r="I28" i="210"/>
  <c r="J28" i="210"/>
  <c r="D29" i="210"/>
  <c r="E29" i="210"/>
  <c r="F29" i="210"/>
  <c r="G29" i="210"/>
  <c r="H30" i="210"/>
  <c r="J30" i="210"/>
  <c r="K30" i="210" s="1"/>
  <c r="I30" i="210"/>
  <c r="H31" i="210"/>
  <c r="I31" i="210"/>
  <c r="H32" i="210"/>
  <c r="I32" i="210"/>
  <c r="J32" i="210"/>
  <c r="K32" i="210" s="1"/>
  <c r="H33" i="210"/>
  <c r="I33" i="210"/>
  <c r="H34" i="210"/>
  <c r="J34" i="210"/>
  <c r="K34" i="210" s="1"/>
  <c r="I34" i="210"/>
  <c r="H35" i="210"/>
  <c r="J35" i="210" s="1"/>
  <c r="I35" i="210"/>
  <c r="H36" i="210"/>
  <c r="I36" i="210"/>
  <c r="H37" i="210"/>
  <c r="J37" i="210"/>
  <c r="K37" i="210"/>
  <c r="I37" i="210"/>
  <c r="H38" i="210"/>
  <c r="I38" i="210"/>
  <c r="H39" i="210"/>
  <c r="J39" i="210" s="1"/>
  <c r="I39" i="210"/>
  <c r="H40" i="210"/>
  <c r="J40" i="210" s="1"/>
  <c r="I40" i="210"/>
  <c r="H41" i="210"/>
  <c r="I41" i="210"/>
  <c r="H42" i="210"/>
  <c r="I42" i="210"/>
  <c r="H43" i="210"/>
  <c r="J43" i="210" s="1"/>
  <c r="K43" i="210" s="1"/>
  <c r="I43" i="210"/>
  <c r="D44" i="210"/>
  <c r="D52" i="210" s="1"/>
  <c r="E44" i="210"/>
  <c r="E52" i="210" s="1"/>
  <c r="F44" i="210"/>
  <c r="G44" i="210"/>
  <c r="H45" i="210"/>
  <c r="H51" i="210" s="1"/>
  <c r="I45" i="210"/>
  <c r="H46" i="210"/>
  <c r="J46" i="210"/>
  <c r="K46" i="210" s="1"/>
  <c r="I46" i="210"/>
  <c r="H47" i="210"/>
  <c r="J47" i="210" s="1"/>
  <c r="K47" i="210" s="1"/>
  <c r="I47" i="210"/>
  <c r="H48" i="210"/>
  <c r="I48" i="210"/>
  <c r="H49" i="210"/>
  <c r="J49" i="210"/>
  <c r="K49" i="210"/>
  <c r="I49" i="210"/>
  <c r="H50" i="210"/>
  <c r="J50" i="210"/>
  <c r="K50" i="210"/>
  <c r="I50" i="210"/>
  <c r="D51" i="210"/>
  <c r="E51" i="210"/>
  <c r="F51" i="210"/>
  <c r="F52" i="210" s="1"/>
  <c r="G51" i="210"/>
  <c r="H16" i="209"/>
  <c r="I16" i="209"/>
  <c r="H17" i="209"/>
  <c r="I17" i="209"/>
  <c r="H18" i="209"/>
  <c r="I18" i="209"/>
  <c r="J18" i="209"/>
  <c r="K18" i="209"/>
  <c r="H19" i="209"/>
  <c r="I19" i="209"/>
  <c r="J19" i="209" s="1"/>
  <c r="K19" i="209" s="1"/>
  <c r="H20" i="209"/>
  <c r="J20" i="209" s="1"/>
  <c r="K20" i="209" s="1"/>
  <c r="I20" i="209"/>
  <c r="H21" i="209"/>
  <c r="J21" i="209" s="1"/>
  <c r="K21" i="209" s="1"/>
  <c r="I21" i="209"/>
  <c r="D22" i="209"/>
  <c r="E22" i="209"/>
  <c r="E52" i="209" s="1"/>
  <c r="F22" i="209"/>
  <c r="G22" i="209"/>
  <c r="H23" i="209"/>
  <c r="I23" i="209"/>
  <c r="H24" i="209"/>
  <c r="J24" i="209" s="1"/>
  <c r="I24" i="209"/>
  <c r="H25" i="209"/>
  <c r="J25" i="209"/>
  <c r="I25" i="209"/>
  <c r="H26" i="209"/>
  <c r="I26" i="209"/>
  <c r="I29" i="209" s="1"/>
  <c r="J26" i="209"/>
  <c r="K26" i="209" s="1"/>
  <c r="H27" i="209"/>
  <c r="I27" i="209"/>
  <c r="J27" i="209"/>
  <c r="H28" i="209"/>
  <c r="J28" i="209" s="1"/>
  <c r="K28" i="209" s="1"/>
  <c r="I28" i="209"/>
  <c r="D29" i="209"/>
  <c r="E29" i="209"/>
  <c r="F29" i="209"/>
  <c r="G29" i="209"/>
  <c r="G52" i="209"/>
  <c r="H30" i="209"/>
  <c r="J30" i="209" s="1"/>
  <c r="I30" i="209"/>
  <c r="H31" i="209"/>
  <c r="I31" i="209"/>
  <c r="H32" i="209"/>
  <c r="I32" i="209"/>
  <c r="J32" i="209" s="1"/>
  <c r="K32" i="209" s="1"/>
  <c r="H33" i="209"/>
  <c r="I33" i="209"/>
  <c r="J33" i="209" s="1"/>
  <c r="H34" i="209"/>
  <c r="J34" i="209" s="1"/>
  <c r="K34" i="209" s="1"/>
  <c r="I34" i="209"/>
  <c r="H35" i="209"/>
  <c r="I35" i="209"/>
  <c r="H36" i="209"/>
  <c r="I36" i="209"/>
  <c r="J36" i="209" s="1"/>
  <c r="H37" i="209"/>
  <c r="I37" i="209"/>
  <c r="J37" i="209" s="1"/>
  <c r="H38" i="209"/>
  <c r="I38" i="209"/>
  <c r="H39" i="209"/>
  <c r="I39" i="209"/>
  <c r="H40" i="209"/>
  <c r="I40" i="209"/>
  <c r="J40" i="209" s="1"/>
  <c r="K40" i="209" s="1"/>
  <c r="H41" i="209"/>
  <c r="I41" i="209"/>
  <c r="J41" i="209" s="1"/>
  <c r="K41" i="209" s="1"/>
  <c r="H42" i="209"/>
  <c r="J42" i="209" s="1"/>
  <c r="I42" i="209"/>
  <c r="H43" i="209"/>
  <c r="I43" i="209"/>
  <c r="D44" i="209"/>
  <c r="E44" i="209"/>
  <c r="F44" i="209"/>
  <c r="G44" i="209"/>
  <c r="H45" i="209"/>
  <c r="I45" i="209"/>
  <c r="H46" i="209"/>
  <c r="I46" i="209"/>
  <c r="H47" i="209"/>
  <c r="I47" i="209"/>
  <c r="J47" i="209"/>
  <c r="H48" i="209"/>
  <c r="J48" i="209" s="1"/>
  <c r="K48" i="209" s="1"/>
  <c r="I48" i="209"/>
  <c r="H49" i="209"/>
  <c r="J49" i="209"/>
  <c r="K49" i="209" s="1"/>
  <c r="I49" i="209"/>
  <c r="H50" i="209"/>
  <c r="I50" i="209"/>
  <c r="J50" i="209"/>
  <c r="D51" i="209"/>
  <c r="E51" i="209"/>
  <c r="F51" i="209"/>
  <c r="G51" i="209"/>
  <c r="D52" i="209"/>
  <c r="K37" i="209"/>
  <c r="K33" i="209"/>
  <c r="K25" i="209"/>
  <c r="K27" i="209"/>
  <c r="K24" i="209"/>
  <c r="K36" i="209"/>
  <c r="I44" i="209"/>
  <c r="K30" i="209"/>
  <c r="H29" i="209"/>
  <c r="J23" i="209"/>
  <c r="I44" i="210"/>
  <c r="E51" i="211"/>
  <c r="H45" i="211"/>
  <c r="J43" i="211"/>
  <c r="K43" i="211" s="1"/>
  <c r="K41" i="211"/>
  <c r="K20" i="210"/>
  <c r="I40" i="211"/>
  <c r="J40" i="211" s="1"/>
  <c r="K40" i="211" s="1"/>
  <c r="H38" i="211"/>
  <c r="I31" i="211"/>
  <c r="J31" i="211" s="1"/>
  <c r="J20" i="211"/>
  <c r="K20" i="211" s="1"/>
  <c r="J45" i="210"/>
  <c r="J38" i="210"/>
  <c r="K28" i="210"/>
  <c r="G52" i="210"/>
  <c r="J17" i="210"/>
  <c r="I47" i="211"/>
  <c r="J47" i="211" s="1"/>
  <c r="K47" i="211" s="1"/>
  <c r="I43" i="211"/>
  <c r="I32" i="211"/>
  <c r="I24" i="211"/>
  <c r="I29" i="211" s="1"/>
  <c r="J23" i="211"/>
  <c r="K23" i="211" s="1"/>
  <c r="D29" i="211"/>
  <c r="H22" i="209"/>
  <c r="J16" i="209"/>
  <c r="J41" i="210"/>
  <c r="K39" i="210"/>
  <c r="J33" i="210"/>
  <c r="K33" i="210" s="1"/>
  <c r="J25" i="210"/>
  <c r="K23" i="210"/>
  <c r="J16" i="210"/>
  <c r="I28" i="211"/>
  <c r="J28" i="211"/>
  <c r="I16" i="211"/>
  <c r="J16" i="211" s="1"/>
  <c r="G29" i="211"/>
  <c r="G11" i="208"/>
  <c r="G12" i="208"/>
  <c r="G13" i="208"/>
  <c r="G14" i="208"/>
  <c r="F15" i="208"/>
  <c r="G16" i="208"/>
  <c r="G17" i="208"/>
  <c r="G18" i="208"/>
  <c r="G19" i="208"/>
  <c r="E20" i="208"/>
  <c r="E21" i="208"/>
  <c r="G21" i="208" s="1"/>
  <c r="F21" i="208"/>
  <c r="E22" i="208"/>
  <c r="F22" i="208"/>
  <c r="G22" i="208" s="1"/>
  <c r="E23" i="208"/>
  <c r="E25" i="208" s="1"/>
  <c r="F23" i="208"/>
  <c r="E24" i="208"/>
  <c r="F24" i="208"/>
  <c r="K41" i="210"/>
  <c r="J45" i="211"/>
  <c r="K23" i="209"/>
  <c r="J29" i="209"/>
  <c r="K25" i="210"/>
  <c r="K28" i="211"/>
  <c r="K16" i="210"/>
  <c r="K16" i="209"/>
  <c r="K38" i="210"/>
  <c r="K31" i="211"/>
  <c r="H133" i="195"/>
  <c r="G133" i="195"/>
  <c r="F133" i="195"/>
  <c r="E133" i="195"/>
  <c r="J132" i="195"/>
  <c r="I132" i="195"/>
  <c r="K132" i="195" s="1"/>
  <c r="J131" i="195"/>
  <c r="K131" i="195" s="1"/>
  <c r="M131" i="195" s="1"/>
  <c r="I131" i="195"/>
  <c r="J130" i="195"/>
  <c r="I130" i="195"/>
  <c r="K130" i="195" s="1"/>
  <c r="L130" i="195" s="1"/>
  <c r="J129" i="195"/>
  <c r="K129" i="195"/>
  <c r="I129" i="195"/>
  <c r="J128" i="195"/>
  <c r="K128" i="195"/>
  <c r="M128" i="195" s="1"/>
  <c r="I128" i="195"/>
  <c r="J127" i="195"/>
  <c r="I127" i="195"/>
  <c r="K127" i="195"/>
  <c r="J126" i="195"/>
  <c r="I126" i="195"/>
  <c r="J125" i="195"/>
  <c r="I125" i="195"/>
  <c r="K125" i="195" s="1"/>
  <c r="M125" i="195" s="1"/>
  <c r="J124" i="195"/>
  <c r="I124" i="195"/>
  <c r="J123" i="195"/>
  <c r="I123" i="195"/>
  <c r="K123" i="195"/>
  <c r="J122" i="195"/>
  <c r="K122" i="195" s="1"/>
  <c r="L122" i="195" s="1"/>
  <c r="I122" i="195"/>
  <c r="J121" i="195"/>
  <c r="I121" i="195"/>
  <c r="H117" i="195"/>
  <c r="G117" i="195"/>
  <c r="F117" i="195"/>
  <c r="E117" i="195"/>
  <c r="J116" i="195"/>
  <c r="I116" i="195"/>
  <c r="K116" i="195" s="1"/>
  <c r="L116" i="195" s="1"/>
  <c r="J115" i="195"/>
  <c r="I115" i="195"/>
  <c r="K115" i="195" s="1"/>
  <c r="L115" i="195" s="1"/>
  <c r="J114" i="195"/>
  <c r="I114" i="195"/>
  <c r="K114" i="195" s="1"/>
  <c r="L114" i="195" s="1"/>
  <c r="J113" i="195"/>
  <c r="I113" i="195"/>
  <c r="K113" i="195" s="1"/>
  <c r="L113" i="195" s="1"/>
  <c r="J112" i="195"/>
  <c r="I112" i="195"/>
  <c r="K112" i="195" s="1"/>
  <c r="L112" i="195" s="1"/>
  <c r="J111" i="195"/>
  <c r="I111" i="195"/>
  <c r="J110" i="195"/>
  <c r="K110" i="195" s="1"/>
  <c r="L110" i="195" s="1"/>
  <c r="I110" i="195"/>
  <c r="J109" i="195"/>
  <c r="I109" i="195"/>
  <c r="K109" i="195" s="1"/>
  <c r="J108" i="195"/>
  <c r="I108" i="195"/>
  <c r="J107" i="195"/>
  <c r="I107" i="195"/>
  <c r="J106" i="195"/>
  <c r="I106" i="195"/>
  <c r="K106" i="195" s="1"/>
  <c r="J105" i="195"/>
  <c r="I105" i="195"/>
  <c r="I117" i="195" s="1"/>
  <c r="H101" i="195"/>
  <c r="G101" i="195"/>
  <c r="F101" i="195"/>
  <c r="E101" i="195"/>
  <c r="J100" i="195"/>
  <c r="I100" i="195"/>
  <c r="J99" i="195"/>
  <c r="I99" i="195"/>
  <c r="K99" i="195" s="1"/>
  <c r="L99" i="195" s="1"/>
  <c r="J98" i="195"/>
  <c r="I98" i="195"/>
  <c r="K98" i="195" s="1"/>
  <c r="J97" i="195"/>
  <c r="K97" i="195" s="1"/>
  <c r="I97" i="195"/>
  <c r="J96" i="195"/>
  <c r="I96" i="195"/>
  <c r="K95" i="195"/>
  <c r="L95" i="195" s="1"/>
  <c r="J95" i="195"/>
  <c r="I95" i="195"/>
  <c r="J94" i="195"/>
  <c r="I94" i="195"/>
  <c r="K94" i="195" s="1"/>
  <c r="J93" i="195"/>
  <c r="I93" i="195"/>
  <c r="K93" i="195"/>
  <c r="J92" i="195"/>
  <c r="I92" i="195"/>
  <c r="J91" i="195"/>
  <c r="I91" i="195"/>
  <c r="J90" i="195"/>
  <c r="I90" i="195"/>
  <c r="J89" i="195"/>
  <c r="I89" i="195"/>
  <c r="K89" i="195" s="1"/>
  <c r="H85" i="195"/>
  <c r="G85" i="195"/>
  <c r="F85" i="195"/>
  <c r="E85" i="195"/>
  <c r="J84" i="195"/>
  <c r="I84" i="195"/>
  <c r="K84" i="195" s="1"/>
  <c r="L84" i="195" s="1"/>
  <c r="J83" i="195"/>
  <c r="I83" i="195"/>
  <c r="K83" i="195"/>
  <c r="J82" i="195"/>
  <c r="I82" i="195"/>
  <c r="K82" i="195"/>
  <c r="J81" i="195"/>
  <c r="K81" i="195" s="1"/>
  <c r="L81" i="195" s="1"/>
  <c r="I81" i="195"/>
  <c r="J80" i="195"/>
  <c r="I80" i="195"/>
  <c r="K80" i="195"/>
  <c r="L80" i="195" s="1"/>
  <c r="J79" i="195"/>
  <c r="I79" i="195"/>
  <c r="J78" i="195"/>
  <c r="K78" i="195" s="1"/>
  <c r="L78" i="195" s="1"/>
  <c r="I78" i="195"/>
  <c r="J77" i="195"/>
  <c r="K77" i="195"/>
  <c r="L77" i="195" s="1"/>
  <c r="I77" i="195"/>
  <c r="J76" i="195"/>
  <c r="I76" i="195"/>
  <c r="K76" i="195"/>
  <c r="L76" i="195" s="1"/>
  <c r="J75" i="195"/>
  <c r="I75" i="195"/>
  <c r="K75" i="195"/>
  <c r="L75" i="195" s="1"/>
  <c r="J74" i="195"/>
  <c r="I74" i="195"/>
  <c r="K74" i="195" s="1"/>
  <c r="J73" i="195"/>
  <c r="K73" i="195" s="1"/>
  <c r="L73" i="195" s="1"/>
  <c r="I73" i="195"/>
  <c r="B69" i="195"/>
  <c r="J43" i="195"/>
  <c r="B43" i="195"/>
  <c r="K29" i="209"/>
  <c r="K45" i="211"/>
  <c r="K92" i="195"/>
  <c r="J101" i="195"/>
  <c r="K96" i="195"/>
  <c r="K79" i="195"/>
  <c r="L79" i="195" s="1"/>
  <c r="K90" i="195"/>
  <c r="K100" i="195"/>
  <c r="K108" i="195"/>
  <c r="K111" i="195"/>
  <c r="K126" i="195"/>
  <c r="L126" i="195" s="1"/>
  <c r="I85" i="195"/>
  <c r="L111" i="195"/>
  <c r="L82" i="195"/>
  <c r="L96" i="195"/>
  <c r="M122" i="195"/>
  <c r="M130" i="195"/>
  <c r="L108" i="195"/>
  <c r="L83" i="195"/>
  <c r="L131" i="195"/>
  <c r="L90" i="195"/>
  <c r="L74" i="195"/>
  <c r="L92" i="195"/>
  <c r="J85" i="195"/>
  <c r="K105" i="195"/>
  <c r="L106" i="195"/>
  <c r="L125" i="195"/>
  <c r="L105" i="195"/>
  <c r="G25" i="208" l="1"/>
  <c r="G24" i="208"/>
  <c r="G15" i="208"/>
  <c r="G23" i="208"/>
  <c r="F25" i="208"/>
  <c r="K39" i="211"/>
  <c r="E52" i="211"/>
  <c r="K50" i="209"/>
  <c r="F36" i="217"/>
  <c r="K36" i="217"/>
  <c r="L100" i="195"/>
  <c r="M94" i="195"/>
  <c r="L94" i="195"/>
  <c r="L97" i="195"/>
  <c r="K107" i="195"/>
  <c r="J117" i="195"/>
  <c r="J133" i="195"/>
  <c r="K121" i="195"/>
  <c r="L127" i="195"/>
  <c r="M127" i="195"/>
  <c r="G20" i="208"/>
  <c r="K16" i="211"/>
  <c r="F51" i="211"/>
  <c r="J17" i="209"/>
  <c r="I22" i="209"/>
  <c r="J42" i="210"/>
  <c r="H44" i="210"/>
  <c r="K40" i="210"/>
  <c r="K35" i="210"/>
  <c r="L25" i="217"/>
  <c r="J21" i="210"/>
  <c r="H22" i="210"/>
  <c r="H52" i="210" s="1"/>
  <c r="H42" i="211"/>
  <c r="D44" i="211"/>
  <c r="I44" i="211"/>
  <c r="J38" i="211"/>
  <c r="I36" i="211"/>
  <c r="J36" i="211" s="1"/>
  <c r="G52" i="211"/>
  <c r="L109" i="195"/>
  <c r="K101" i="195"/>
  <c r="M89" i="195"/>
  <c r="L89" i="195"/>
  <c r="K91" i="195"/>
  <c r="I101" i="195"/>
  <c r="M93" i="195"/>
  <c r="L93" i="195"/>
  <c r="L98" i="195"/>
  <c r="M132" i="195"/>
  <c r="L132" i="195"/>
  <c r="J22" i="210"/>
  <c r="K17" i="210"/>
  <c r="J45" i="209"/>
  <c r="H51" i="209"/>
  <c r="K42" i="209"/>
  <c r="J38" i="209"/>
  <c r="H44" i="209"/>
  <c r="H52" i="209" s="1"/>
  <c r="M123" i="195"/>
  <c r="L123" i="195"/>
  <c r="M129" i="195"/>
  <c r="L129" i="195"/>
  <c r="K47" i="209"/>
  <c r="M99" i="195"/>
  <c r="K85" i="195"/>
  <c r="M126" i="195"/>
  <c r="L128" i="195"/>
  <c r="K124" i="195"/>
  <c r="I133" i="195"/>
  <c r="K45" i="210"/>
  <c r="I51" i="209"/>
  <c r="J46" i="209"/>
  <c r="J24" i="211"/>
  <c r="I21" i="211"/>
  <c r="I22" i="211" s="1"/>
  <c r="I52" i="211" s="1"/>
  <c r="F22" i="211"/>
  <c r="F52" i="211" s="1"/>
  <c r="J48" i="210"/>
  <c r="J49" i="211"/>
  <c r="I46" i="211"/>
  <c r="I51" i="211" s="1"/>
  <c r="J37" i="211"/>
  <c r="H25" i="211"/>
  <c r="J25" i="211" s="1"/>
  <c r="L45" i="215"/>
  <c r="L51" i="215" s="1"/>
  <c r="J51" i="215"/>
  <c r="F38" i="217"/>
  <c r="J38" i="217"/>
  <c r="D44" i="217"/>
  <c r="D52" i="217" s="1"/>
  <c r="F32" i="217"/>
  <c r="J32" i="217"/>
  <c r="L32" i="217" s="1"/>
  <c r="I26" i="217"/>
  <c r="G29" i="217"/>
  <c r="J26" i="217"/>
  <c r="L26" i="217" s="1"/>
  <c r="E44" i="211"/>
  <c r="F52" i="209"/>
  <c r="J43" i="209"/>
  <c r="J39" i="209"/>
  <c r="J35" i="209"/>
  <c r="J31" i="209"/>
  <c r="I52" i="209"/>
  <c r="I51" i="210"/>
  <c r="I52" i="210" s="1"/>
  <c r="J36" i="210"/>
  <c r="J31" i="210"/>
  <c r="H29" i="210"/>
  <c r="J24" i="210"/>
  <c r="J50" i="211"/>
  <c r="I30" i="211"/>
  <c r="J30" i="211" s="1"/>
  <c r="J26" i="211"/>
  <c r="J21" i="211"/>
  <c r="I51" i="215"/>
  <c r="L38" i="216"/>
  <c r="J44" i="216"/>
  <c r="L18" i="216"/>
  <c r="L22" i="216" s="1"/>
  <c r="F22" i="216"/>
  <c r="F52" i="216" s="1"/>
  <c r="F41" i="217"/>
  <c r="J41" i="217"/>
  <c r="L41" i="217" s="1"/>
  <c r="F40" i="217"/>
  <c r="J40" i="217"/>
  <c r="L40" i="217" s="1"/>
  <c r="H48" i="211"/>
  <c r="D51" i="211"/>
  <c r="J46" i="211"/>
  <c r="F44" i="215"/>
  <c r="L16" i="215"/>
  <c r="J22" i="215"/>
  <c r="L47" i="216"/>
  <c r="J51" i="216"/>
  <c r="L51" i="216"/>
  <c r="F29" i="216"/>
  <c r="H18" i="211"/>
  <c r="J18" i="211" s="1"/>
  <c r="M86" i="213"/>
  <c r="F51" i="215"/>
  <c r="D52" i="215"/>
  <c r="I44" i="216"/>
  <c r="L29" i="216"/>
  <c r="J22" i="216"/>
  <c r="J52" i="216" s="1"/>
  <c r="K22" i="216"/>
  <c r="K52" i="216" s="1"/>
  <c r="F50" i="217"/>
  <c r="I46" i="217"/>
  <c r="J45" i="217"/>
  <c r="D51" i="217"/>
  <c r="I41" i="217"/>
  <c r="E44" i="217"/>
  <c r="I44" i="217"/>
  <c r="I33" i="217"/>
  <c r="K23" i="217"/>
  <c r="I23" i="217"/>
  <c r="H29" i="217"/>
  <c r="I16" i="217"/>
  <c r="G22" i="217"/>
  <c r="J16" i="217"/>
  <c r="H17" i="211"/>
  <c r="D22" i="211"/>
  <c r="M102" i="213"/>
  <c r="L44" i="215"/>
  <c r="G52" i="215"/>
  <c r="L23" i="215"/>
  <c r="L29" i="215" s="1"/>
  <c r="J29" i="215"/>
  <c r="F22" i="215"/>
  <c r="F44" i="216"/>
  <c r="L26" i="216"/>
  <c r="L24" i="216"/>
  <c r="K29" i="216"/>
  <c r="E52" i="216"/>
  <c r="F49" i="217"/>
  <c r="F51" i="217" s="1"/>
  <c r="I45" i="217"/>
  <c r="I51" i="217" s="1"/>
  <c r="G51" i="217"/>
  <c r="K42" i="217"/>
  <c r="L42" i="217" s="1"/>
  <c r="I40" i="217"/>
  <c r="H44" i="217"/>
  <c r="F39" i="217"/>
  <c r="J39" i="217"/>
  <c r="L39" i="217" s="1"/>
  <c r="G44" i="217"/>
  <c r="K34" i="217"/>
  <c r="L34" i="217" s="1"/>
  <c r="K33" i="217"/>
  <c r="L31" i="217"/>
  <c r="I28" i="217"/>
  <c r="J28" i="217"/>
  <c r="L28" i="217" s="1"/>
  <c r="F27" i="217"/>
  <c r="F29" i="217" s="1"/>
  <c r="J27" i="217"/>
  <c r="L27" i="217" s="1"/>
  <c r="I21" i="217"/>
  <c r="I19" i="217"/>
  <c r="J102" i="213"/>
  <c r="K44" i="215"/>
  <c r="L37" i="215"/>
  <c r="L35" i="215"/>
  <c r="I29" i="215"/>
  <c r="I52" i="215" s="1"/>
  <c r="L20" i="215"/>
  <c r="K22" i="215"/>
  <c r="K52" i="215" s="1"/>
  <c r="L43" i="216"/>
  <c r="I22" i="216"/>
  <c r="I52" i="216" s="1"/>
  <c r="D52" i="216"/>
  <c r="K46" i="217"/>
  <c r="L46" i="217" s="1"/>
  <c r="K45" i="217"/>
  <c r="I39" i="217"/>
  <c r="L36" i="217"/>
  <c r="F31" i="217"/>
  <c r="K31" i="217"/>
  <c r="K21" i="217"/>
  <c r="L21" i="217" s="1"/>
  <c r="E52" i="217"/>
  <c r="F21" i="217"/>
  <c r="K18" i="217"/>
  <c r="L18" i="217" s="1"/>
  <c r="H22" i="217"/>
  <c r="H52" i="217" s="1"/>
  <c r="I31" i="217"/>
  <c r="J33" i="217"/>
  <c r="L33" i="217" s="1"/>
  <c r="K30" i="211" l="1"/>
  <c r="K36" i="211"/>
  <c r="H22" i="211"/>
  <c r="H52" i="211" s="1"/>
  <c r="J17" i="211"/>
  <c r="L22" i="215"/>
  <c r="L52" i="215"/>
  <c r="J42" i="211"/>
  <c r="H44" i="211"/>
  <c r="K17" i="209"/>
  <c r="J22" i="209"/>
  <c r="L107" i="195"/>
  <c r="K117" i="195"/>
  <c r="L16" i="217"/>
  <c r="J22" i="217"/>
  <c r="J52" i="217" s="1"/>
  <c r="J51" i="217"/>
  <c r="L45" i="217"/>
  <c r="L51" i="217" s="1"/>
  <c r="J48" i="211"/>
  <c r="H51" i="211"/>
  <c r="L52" i="216"/>
  <c r="K26" i="211"/>
  <c r="K43" i="209"/>
  <c r="L38" i="217"/>
  <c r="L44" i="217" s="1"/>
  <c r="J44" i="217"/>
  <c r="K25" i="211"/>
  <c r="K48" i="210"/>
  <c r="M74" i="195"/>
  <c r="M79" i="195"/>
  <c r="M77" i="195"/>
  <c r="M83" i="195"/>
  <c r="M82" i="195"/>
  <c r="L85" i="195"/>
  <c r="M73" i="195"/>
  <c r="M85" i="195"/>
  <c r="M76" i="195"/>
  <c r="M80" i="195"/>
  <c r="M78" i="195"/>
  <c r="M84" i="195"/>
  <c r="K22" i="217"/>
  <c r="M92" i="195"/>
  <c r="L101" i="195"/>
  <c r="M95" i="195"/>
  <c r="M101" i="195"/>
  <c r="M96" i="195"/>
  <c r="M90" i="195"/>
  <c r="K38" i="211"/>
  <c r="M121" i="195"/>
  <c r="K133" i="195"/>
  <c r="L121" i="195"/>
  <c r="M97" i="195"/>
  <c r="M100" i="195"/>
  <c r="K24" i="210"/>
  <c r="J29" i="210"/>
  <c r="K39" i="209"/>
  <c r="F52" i="215"/>
  <c r="I29" i="217"/>
  <c r="G52" i="217"/>
  <c r="K29" i="217"/>
  <c r="L23" i="217"/>
  <c r="L29" i="217" s="1"/>
  <c r="K44" i="217"/>
  <c r="K18" i="211"/>
  <c r="L44" i="216"/>
  <c r="K31" i="210"/>
  <c r="K31" i="209"/>
  <c r="F44" i="217"/>
  <c r="K37" i="211"/>
  <c r="H29" i="211"/>
  <c r="J51" i="210"/>
  <c r="L124" i="195"/>
  <c r="M124" i="195"/>
  <c r="M75" i="195"/>
  <c r="K38" i="209"/>
  <c r="J44" i="209"/>
  <c r="K45" i="209"/>
  <c r="J51" i="209"/>
  <c r="K22" i="210"/>
  <c r="M98" i="195"/>
  <c r="L91" i="195"/>
  <c r="M91" i="195"/>
  <c r="K21" i="210"/>
  <c r="K42" i="210"/>
  <c r="J44" i="210"/>
  <c r="F22" i="217"/>
  <c r="F52" i="217" s="1"/>
  <c r="K21" i="211"/>
  <c r="K49" i="211"/>
  <c r="K46" i="209"/>
  <c r="K51" i="217"/>
  <c r="D52" i="211"/>
  <c r="I22" i="217"/>
  <c r="I52" i="217" s="1"/>
  <c r="J52" i="215"/>
  <c r="J51" i="211"/>
  <c r="K46" i="211"/>
  <c r="K50" i="211"/>
  <c r="K36" i="210"/>
  <c r="K35" i="209"/>
  <c r="K24" i="211"/>
  <c r="J29" i="211"/>
  <c r="M81" i="195"/>
  <c r="J29" i="217"/>
  <c r="K51" i="211" l="1"/>
  <c r="M108" i="195"/>
  <c r="M105" i="195"/>
  <c r="M117" i="195"/>
  <c r="L117" i="195"/>
  <c r="M116" i="195"/>
  <c r="M106" i="195"/>
  <c r="M114" i="195"/>
  <c r="M111" i="195"/>
  <c r="M110" i="195"/>
  <c r="M112" i="195"/>
  <c r="M109" i="195"/>
  <c r="M113" i="195"/>
  <c r="M115" i="195"/>
  <c r="K42" i="211"/>
  <c r="J44" i="211"/>
  <c r="K52" i="217"/>
  <c r="M107" i="195"/>
  <c r="K22" i="209"/>
  <c r="K51" i="209"/>
  <c r="L51" i="209"/>
  <c r="K29" i="210"/>
  <c r="J52" i="209"/>
  <c r="K29" i="211"/>
  <c r="K44" i="210"/>
  <c r="L44" i="209"/>
  <c r="K44" i="209"/>
  <c r="L133" i="195"/>
  <c r="M133" i="195"/>
  <c r="K48" i="211"/>
  <c r="L22" i="217"/>
  <c r="L52" i="217"/>
  <c r="L51" i="210"/>
  <c r="K51" i="210"/>
  <c r="K17" i="211"/>
  <c r="J22" i="211"/>
  <c r="J52" i="210"/>
  <c r="L44" i="210" s="1"/>
  <c r="K22" i="211" l="1"/>
  <c r="L20" i="209"/>
  <c r="L18" i="209"/>
  <c r="L25" i="209"/>
  <c r="L37" i="209"/>
  <c r="L28" i="209"/>
  <c r="L36" i="209"/>
  <c r="L23" i="209"/>
  <c r="K52" i="209"/>
  <c r="L24" i="209"/>
  <c r="L33" i="209"/>
  <c r="L32" i="209"/>
  <c r="L40" i="209"/>
  <c r="L52" i="209"/>
  <c r="L19" i="209"/>
  <c r="L41" i="209"/>
  <c r="L48" i="209"/>
  <c r="L26" i="209"/>
  <c r="L29" i="209"/>
  <c r="L34" i="209"/>
  <c r="L27" i="209"/>
  <c r="L21" i="209"/>
  <c r="L16" i="209"/>
  <c r="L49" i="209"/>
  <c r="L42" i="209"/>
  <c r="L30" i="209"/>
  <c r="L47" i="209"/>
  <c r="L50" i="209"/>
  <c r="L17" i="209"/>
  <c r="L39" i="209"/>
  <c r="L38" i="209"/>
  <c r="L45" i="209"/>
  <c r="L46" i="209"/>
  <c r="L35" i="209"/>
  <c r="L43" i="209"/>
  <c r="L31" i="209"/>
  <c r="K44" i="211"/>
  <c r="L26" i="210"/>
  <c r="L46" i="210"/>
  <c r="L20" i="210"/>
  <c r="L27" i="210"/>
  <c r="L19" i="210"/>
  <c r="L34" i="210"/>
  <c r="K52" i="210"/>
  <c r="L39" i="210"/>
  <c r="L43" i="210"/>
  <c r="L47" i="210"/>
  <c r="L41" i="210"/>
  <c r="L16" i="210"/>
  <c r="L52" i="210"/>
  <c r="L49" i="210"/>
  <c r="L17" i="210"/>
  <c r="L18" i="210"/>
  <c r="L23" i="210"/>
  <c r="L32" i="210"/>
  <c r="L50" i="210"/>
  <c r="L30" i="210"/>
  <c r="L33" i="210"/>
  <c r="L38" i="210"/>
  <c r="L37" i="210"/>
  <c r="L25" i="210"/>
  <c r="L28" i="210"/>
  <c r="L40" i="210"/>
  <c r="L45" i="210"/>
  <c r="L35" i="210"/>
  <c r="L31" i="210"/>
  <c r="L48" i="210"/>
  <c r="L42" i="210"/>
  <c r="L36" i="210"/>
  <c r="L22" i="210"/>
  <c r="L21" i="210"/>
  <c r="L24" i="210"/>
  <c r="L22" i="209"/>
  <c r="J52" i="211"/>
  <c r="L22" i="211" s="1"/>
  <c r="L29" i="210"/>
  <c r="L44" i="211" l="1"/>
  <c r="L52" i="211"/>
  <c r="L41" i="211"/>
  <c r="L27" i="211"/>
  <c r="L28" i="211"/>
  <c r="L43" i="211"/>
  <c r="L20" i="211"/>
  <c r="K52" i="211"/>
  <c r="L47" i="211"/>
  <c r="L40" i="211"/>
  <c r="L33" i="211"/>
  <c r="L19" i="211"/>
  <c r="L16" i="211"/>
  <c r="L31" i="211"/>
  <c r="L34" i="211"/>
  <c r="L23" i="211"/>
  <c r="L45" i="211"/>
  <c r="L35" i="211"/>
  <c r="L39" i="211"/>
  <c r="L32" i="211"/>
  <c r="L18" i="211"/>
  <c r="L25" i="211"/>
  <c r="L50" i="211"/>
  <c r="L30" i="211"/>
  <c r="L26" i="211"/>
  <c r="L37" i="211"/>
  <c r="L21" i="211"/>
  <c r="L46" i="211"/>
  <c r="L24" i="211"/>
  <c r="L36" i="211"/>
  <c r="L49" i="211"/>
  <c r="L38" i="211"/>
  <c r="L42" i="211"/>
  <c r="L29" i="211"/>
  <c r="L48" i="211"/>
  <c r="L51" i="211"/>
  <c r="L17" i="211"/>
</calcChain>
</file>

<file path=xl/sharedStrings.xml><?xml version="1.0" encoding="utf-8"?>
<sst xmlns="http://schemas.openxmlformats.org/spreadsheetml/2006/main" count="660" uniqueCount="173">
  <si>
    <t>方向</t>
    <rPh sb="0" eb="2">
      <t>ホウコウ</t>
    </rPh>
    <phoneticPr fontId="1"/>
  </si>
  <si>
    <t>時間帯</t>
    <rPh sb="0" eb="3">
      <t>ジカンタイ</t>
    </rPh>
    <phoneticPr fontId="1"/>
  </si>
  <si>
    <t>区分</t>
    <rPh sb="0" eb="2">
      <t>クブン</t>
    </rPh>
    <phoneticPr fontId="1"/>
  </si>
  <si>
    <t>調査地点</t>
    <rPh sb="0" eb="2">
      <t>チョウサ</t>
    </rPh>
    <rPh sb="2" eb="4">
      <t>チテン</t>
    </rPh>
    <phoneticPr fontId="1"/>
  </si>
  <si>
    <t>調査日時</t>
    <rPh sb="0" eb="2">
      <t>チョウサ</t>
    </rPh>
    <rPh sb="2" eb="4">
      <t>ニチジ</t>
    </rPh>
    <phoneticPr fontId="1"/>
  </si>
  <si>
    <t>天　　候</t>
    <rPh sb="0" eb="1">
      <t>テン</t>
    </rPh>
    <rPh sb="3" eb="4">
      <t>コウ</t>
    </rPh>
    <phoneticPr fontId="1"/>
  </si>
  <si>
    <t>～</t>
  </si>
  <si>
    <t>方向案内図</t>
    <rPh sb="0" eb="2">
      <t>ホウコウ</t>
    </rPh>
    <rPh sb="2" eb="5">
      <t>アンナイズ</t>
    </rPh>
    <phoneticPr fontId="1"/>
  </si>
  <si>
    <t>自動車交通量調査　時間変動図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</si>
  <si>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単位：台・%</t>
    <rPh sb="0" eb="2">
      <t>タンイ</t>
    </rPh>
    <rPh sb="3" eb="4">
      <t>ダイ</t>
    </rPh>
    <phoneticPr fontId="1"/>
  </si>
  <si>
    <t>バス</t>
  </si>
  <si>
    <t>　</t>
    <phoneticPr fontId="1"/>
  </si>
  <si>
    <t>　　</t>
    <phoneticPr fontId="1"/>
  </si>
  <si>
    <t>12時間計</t>
    <rPh sb="2" eb="4">
      <t>ジカン</t>
    </rPh>
    <rPh sb="4" eb="5">
      <t>ケイ</t>
    </rPh>
    <phoneticPr fontId="4"/>
  </si>
  <si>
    <t>(1)</t>
  </si>
  <si>
    <t>(2)</t>
  </si>
  <si>
    <t>乗用車</t>
    <rPh sb="0" eb="2">
      <t>ジョウヨウ</t>
    </rPh>
    <rPh sb="2" eb="3">
      <t>シャ</t>
    </rPh>
    <phoneticPr fontId="4"/>
  </si>
  <si>
    <t>小型
貨物車</t>
    <rPh sb="0" eb="2">
      <t>コガタ</t>
    </rPh>
    <rPh sb="3" eb="5">
      <t>カモツ</t>
    </rPh>
    <rPh sb="5" eb="6">
      <t>シャ</t>
    </rPh>
    <phoneticPr fontId="4"/>
  </si>
  <si>
    <t>普通
貨物車</t>
    <rPh sb="0" eb="2">
      <t>フツウ</t>
    </rPh>
    <rPh sb="3" eb="5">
      <t>カモツ</t>
    </rPh>
    <rPh sb="5" eb="6">
      <t>シャ</t>
    </rPh>
    <phoneticPr fontId="4"/>
  </si>
  <si>
    <t>小型車
計</t>
    <rPh sb="0" eb="2">
      <t>コガタ</t>
    </rPh>
    <rPh sb="2" eb="3">
      <t>シャ</t>
    </rPh>
    <rPh sb="4" eb="5">
      <t>ケイ</t>
    </rPh>
    <phoneticPr fontId="4"/>
  </si>
  <si>
    <t>大型車
計</t>
    <rPh sb="0" eb="2">
      <t>オオガタ</t>
    </rPh>
    <rPh sb="2" eb="3">
      <t>シャ</t>
    </rPh>
    <rPh sb="4" eb="5">
      <t>ケイ</t>
    </rPh>
    <phoneticPr fontId="4"/>
  </si>
  <si>
    <t>四輪車
計</t>
    <rPh sb="0" eb="2">
      <t>４リン</t>
    </rPh>
    <rPh sb="2" eb="3">
      <t>シャ</t>
    </rPh>
    <rPh sb="4" eb="5">
      <t>ケイ</t>
    </rPh>
    <phoneticPr fontId="4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</si>
  <si>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4"/>
  </si>
  <si>
    <t>時間
構成比</t>
    <rPh sb="0" eb="2">
      <t>ジカン</t>
    </rPh>
    <rPh sb="3" eb="6">
      <t>コウセイヒ</t>
    </rPh>
    <phoneticPr fontId="4"/>
  </si>
  <si>
    <t>　7:00～19:00</t>
  </si>
  <si>
    <t>晴</t>
    <rPh sb="0" eb="1">
      <t>ハ</t>
    </rPh>
    <phoneticPr fontId="4"/>
  </si>
  <si>
    <t>No.15</t>
  </si>
  <si>
    <t>　西雷踏切</t>
    <rPh sb="1" eb="2">
      <t>ニシ</t>
    </rPh>
    <rPh sb="2" eb="3">
      <t>カミナリ</t>
    </rPh>
    <rPh sb="3" eb="5">
      <t>フミキリ</t>
    </rPh>
    <phoneticPr fontId="5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</si>
  <si>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4"/>
  </si>
  <si>
    <t>断面計(1+2)</t>
    <rPh sb="0" eb="2">
      <t>ダンメン</t>
    </rPh>
    <phoneticPr fontId="2"/>
  </si>
  <si>
    <t>12時間合計（7：00～19：00）</t>
    <rPh sb="2" eb="4">
      <t>ジカン</t>
    </rPh>
    <rPh sb="4" eb="6">
      <t>ゴウケイ</t>
    </rPh>
    <phoneticPr fontId="4"/>
  </si>
  <si>
    <t>合計</t>
    <rPh sb="0" eb="2">
      <t>ゴウケイ</t>
    </rPh>
    <phoneticPr fontId="4"/>
  </si>
  <si>
    <t>バ　ス</t>
  </si>
  <si>
    <t>普通貨物</t>
    <rPh sb="0" eb="2">
      <t>フツウ</t>
    </rPh>
    <rPh sb="2" eb="4">
      <t>カモツ</t>
    </rPh>
    <phoneticPr fontId="4"/>
  </si>
  <si>
    <t>小型貨物</t>
    <rPh sb="0" eb="2">
      <t>コガタ</t>
    </rPh>
    <rPh sb="2" eb="4">
      <t>カモツ</t>
    </rPh>
    <phoneticPr fontId="4"/>
  </si>
  <si>
    <t>乗用車</t>
    <rPh sb="0" eb="3">
      <t>ジョウヨウシャ</t>
    </rPh>
    <phoneticPr fontId="4"/>
  </si>
  <si>
    <t>Ｂ断面</t>
    <rPh sb="1" eb="3">
      <t>ダンメン</t>
    </rPh>
    <phoneticPr fontId="4"/>
  </si>
  <si>
    <t>Ａ断面</t>
    <rPh sb="1" eb="3">
      <t>ダンメン</t>
    </rPh>
    <phoneticPr fontId="4"/>
  </si>
  <si>
    <t>流入方向</t>
    <rPh sb="0" eb="2">
      <t>リュウニュウ</t>
    </rPh>
    <rPh sb="2" eb="4">
      <t>ホウコウ</t>
    </rPh>
    <phoneticPr fontId="4"/>
  </si>
  <si>
    <t>車種区分</t>
    <rPh sb="0" eb="2">
      <t>シャシュ</t>
    </rPh>
    <rPh sb="2" eb="4">
      <t>クブン</t>
    </rPh>
    <phoneticPr fontId="12"/>
  </si>
  <si>
    <t>流出方向</t>
    <rPh sb="0" eb="2">
      <t>リュウシュツ</t>
    </rPh>
    <rPh sb="2" eb="4">
      <t>ホウコウ</t>
    </rPh>
    <phoneticPr fontId="4"/>
  </si>
  <si>
    <t>単位：台</t>
    <rPh sb="0" eb="2">
      <t>タンイ</t>
    </rPh>
    <rPh sb="3" eb="4">
      <t>ダイ</t>
    </rPh>
    <phoneticPr fontId="4"/>
  </si>
  <si>
    <t>12時間交通量（7：00～19：00）</t>
    <rPh sb="2" eb="4">
      <t>ジカン</t>
    </rPh>
    <rPh sb="4" eb="6">
      <t>コウツウ</t>
    </rPh>
    <rPh sb="6" eb="7">
      <t>リョウ</t>
    </rPh>
    <phoneticPr fontId="4"/>
  </si>
  <si>
    <t>晴</t>
    <rPh sb="0" eb="1">
      <t>ハレ</t>
    </rPh>
    <phoneticPr fontId="12"/>
  </si>
  <si>
    <t>天　　候</t>
    <rPh sb="0" eb="1">
      <t>テン</t>
    </rPh>
    <rPh sb="3" eb="4">
      <t>コウ</t>
    </rPh>
    <phoneticPr fontId="12"/>
  </si>
  <si>
    <t>平成30年11月14日(水)　7:00～19:00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4"/>
  </si>
  <si>
    <t>調査日時</t>
    <rPh sb="0" eb="2">
      <t>チョウサ</t>
    </rPh>
    <rPh sb="2" eb="4">
      <t>ニチジ</t>
    </rPh>
    <phoneticPr fontId="12"/>
  </si>
  <si>
    <t>No.15　西雷踏切</t>
    <phoneticPr fontId="12"/>
  </si>
  <si>
    <t>調査地点</t>
    <rPh sb="0" eb="2">
      <t>チョウサ</t>
    </rPh>
    <rPh sb="2" eb="4">
      <t>チテン</t>
    </rPh>
    <phoneticPr fontId="12"/>
  </si>
  <si>
    <t>自動車流量図</t>
    <rPh sb="0" eb="3">
      <t>ジドウシャ</t>
    </rPh>
    <rPh sb="3" eb="5">
      <t>リュウリョウ</t>
    </rPh>
    <rPh sb="5" eb="6">
      <t>ズ</t>
    </rPh>
    <phoneticPr fontId="12"/>
  </si>
  <si>
    <t>18時台計</t>
    <rPh sb="1" eb="2">
      <t>ダイ</t>
    </rPh>
    <rPh sb="2" eb="3">
      <t>ケイ</t>
    </rPh>
    <phoneticPr fontId="14"/>
  </si>
  <si>
    <t>18:50-19:00</t>
    <phoneticPr fontId="14"/>
  </si>
  <si>
    <t>18:40-18:50</t>
  </si>
  <si>
    <t>18:30-18:40</t>
  </si>
  <si>
    <t>18:20-18:30</t>
  </si>
  <si>
    <t>18:10-18:20</t>
  </si>
  <si>
    <t>18:00-18:10</t>
  </si>
  <si>
    <t>17時台計</t>
    <rPh sb="1" eb="2">
      <t>ジ</t>
    </rPh>
    <rPh sb="2" eb="3">
      <t>ダイ</t>
    </rPh>
    <rPh sb="3" eb="4">
      <t>ケイ</t>
    </rPh>
    <phoneticPr fontId="14"/>
  </si>
  <si>
    <t>17:50-18:00</t>
    <phoneticPr fontId="14"/>
  </si>
  <si>
    <t>17:40-17:50</t>
  </si>
  <si>
    <t>17:30-17:40</t>
  </si>
  <si>
    <t>17:20-17:30</t>
  </si>
  <si>
    <t>17:10-17:20</t>
  </si>
  <si>
    <t>17:00-17:10</t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</si>
  <si>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</si>
  <si>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</si>
  <si>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</si>
  <si>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</si>
  <si>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</si>
  <si>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</si>
  <si>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</si>
  <si>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</si>
  <si>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8時台計</t>
    <rPh sb="1" eb="2">
      <t>ジ</t>
    </rPh>
    <rPh sb="2" eb="3">
      <t>ダイ</t>
    </rPh>
    <rPh sb="3" eb="4">
      <t>ケイ</t>
    </rPh>
    <phoneticPr fontId="14"/>
  </si>
  <si>
    <t xml:space="preserve"> 8:50- 9:00</t>
    <phoneticPr fontId="14"/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</si>
  <si>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</si>
  <si>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</si>
  <si>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</si>
  <si>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</si>
  <si>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</si>
  <si>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7時台計</t>
    <rPh sb="2" eb="3">
      <t>ジ</t>
    </rPh>
    <rPh sb="3" eb="4">
      <t>ダイ</t>
    </rPh>
    <rPh sb="4" eb="5">
      <t>ケイ</t>
    </rPh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</si>
  <si>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</si>
  <si>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</si>
  <si>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</si>
  <si>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</si>
  <si>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</si>
  <si>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</si>
  <si>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区分</t>
    <rPh sb="0" eb="2">
      <t>クブン</t>
    </rPh>
    <phoneticPr fontId="4"/>
  </si>
  <si>
    <t>時間帯</t>
    <rPh sb="0" eb="3">
      <t>ジカンタイ</t>
    </rPh>
    <phoneticPr fontId="4"/>
  </si>
  <si>
    <t>方向</t>
    <rPh sb="0" eb="2">
      <t>ホウコウ</t>
    </rPh>
    <phoneticPr fontId="4"/>
  </si>
  <si>
    <t>単位：台・%</t>
    <rPh sb="0" eb="2">
      <t>タンイ</t>
    </rPh>
    <rPh sb="3" eb="4">
      <t>ダイ</t>
    </rPh>
    <phoneticPr fontId="4"/>
  </si>
  <si>
    <t>天　　候</t>
    <rPh sb="0" eb="1">
      <t>テン</t>
    </rPh>
    <rPh sb="3" eb="4">
      <t>コウ</t>
    </rPh>
    <phoneticPr fontId="4"/>
  </si>
  <si>
    <t>　7:00～19:00</t>
    <phoneticPr fontId="4"/>
  </si>
  <si>
    <t>調査日時</t>
    <rPh sb="0" eb="2">
      <t>チョウサ</t>
    </rPh>
    <rPh sb="2" eb="4">
      <t>ニチジ</t>
    </rPh>
    <phoneticPr fontId="4"/>
  </si>
  <si>
    <t>　西雷踏切</t>
    <rPh sb="1" eb="2">
      <t>ニシ</t>
    </rPh>
    <rPh sb="2" eb="3">
      <t>カミナリ</t>
    </rPh>
    <rPh sb="3" eb="5">
      <t>フミキリ</t>
    </rPh>
    <phoneticPr fontId="14"/>
  </si>
  <si>
    <t>No.15</t>
    <phoneticPr fontId="1"/>
  </si>
  <si>
    <t>調査地点</t>
    <rPh sb="0" eb="2">
      <t>チョウサ</t>
    </rPh>
    <rPh sb="2" eb="4">
      <t>チテン</t>
    </rPh>
    <phoneticPr fontId="4"/>
  </si>
  <si>
    <t>方向案内図</t>
    <rPh sb="0" eb="2">
      <t>ホウコウ</t>
    </rPh>
    <rPh sb="2" eb="5">
      <t>アンナイズ</t>
    </rPh>
    <phoneticPr fontId="4"/>
  </si>
  <si>
    <t>自動車交通量調査　調査結果</t>
    <rPh sb="0" eb="2">
      <t>ジドウ</t>
    </rPh>
    <rPh sb="2" eb="3">
      <t>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4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</si>
  <si>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</si>
  <si>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</si>
  <si>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</si>
  <si>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</si>
  <si>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</si>
  <si>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</si>
  <si>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</si>
  <si>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</si>
  <si>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</si>
  <si>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</si>
  <si>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</si>
  <si>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</si>
  <si>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</si>
  <si>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</si>
  <si>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</si>
  <si>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</si>
  <si>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</si>
  <si>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断面計(1+2)</t>
    <rPh sb="0" eb="2">
      <t>ダンメン</t>
    </rPh>
    <phoneticPr fontId="1"/>
  </si>
  <si>
    <t>合計</t>
    <rPh sb="0" eb="2">
      <t>ゴウケイ</t>
    </rPh>
    <phoneticPr fontId="1"/>
  </si>
  <si>
    <t>自転車</t>
    <rPh sb="0" eb="3">
      <t>ジテンシャ</t>
    </rPh>
    <phoneticPr fontId="6"/>
  </si>
  <si>
    <t>歩行者</t>
    <rPh sb="0" eb="3">
      <t>ホコウシャ</t>
    </rPh>
    <phoneticPr fontId="6"/>
  </si>
  <si>
    <t>②断面計(ア+イ)</t>
    <rPh sb="1" eb="3">
      <t>ダンメン</t>
    </rPh>
    <rPh sb="3" eb="4">
      <t>ケイ</t>
    </rPh>
    <phoneticPr fontId="1"/>
  </si>
  <si>
    <t>②イ</t>
  </si>
  <si>
    <t>②ア</t>
  </si>
  <si>
    <t>①断面計(ア+イ)</t>
    <rPh sb="1" eb="3">
      <t>ダンメン</t>
    </rPh>
    <rPh sb="3" eb="4">
      <t>ケイ</t>
    </rPh>
    <phoneticPr fontId="1"/>
  </si>
  <si>
    <t>①イ</t>
  </si>
  <si>
    <t>①ア</t>
  </si>
  <si>
    <t>単位：人・台</t>
    <rPh sb="0" eb="2">
      <t>タンイ</t>
    </rPh>
    <rPh sb="3" eb="4">
      <t>ニン</t>
    </rPh>
    <rPh sb="5" eb="6">
      <t>ダイ</t>
    </rPh>
    <phoneticPr fontId="1"/>
  </si>
  <si>
    <t>晴</t>
    <rPh sb="0" eb="1">
      <t>ハ</t>
    </rPh>
    <phoneticPr fontId="2"/>
  </si>
  <si>
    <t>平成30年11月14日(水)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phoneticPr fontId="2"/>
  </si>
  <si>
    <t>　西雷踏切</t>
    <rPh sb="1" eb="2">
      <t>ニシ</t>
    </rPh>
    <rPh sb="2" eb="3">
      <t>カミナリ</t>
    </rPh>
    <rPh sb="3" eb="5">
      <t>フミキリ</t>
    </rPh>
    <phoneticPr fontId="1"/>
  </si>
  <si>
    <t>歩行者交通量調査　時間変動図</t>
    <rPh sb="0" eb="3">
      <t>ホコウシャ</t>
    </rPh>
    <rPh sb="3" eb="5">
      <t>コウツウ</t>
    </rPh>
    <rPh sb="5" eb="6">
      <t>リョウ</t>
    </rPh>
    <rPh sb="6" eb="8">
      <t>チョウサ</t>
    </rPh>
    <rPh sb="9" eb="11">
      <t>ジカン</t>
    </rPh>
    <rPh sb="11" eb="13">
      <t>ヘンドウ</t>
    </rPh>
    <rPh sb="13" eb="14">
      <t>ズ</t>
    </rPh>
    <phoneticPr fontId="1"/>
  </si>
  <si>
    <t>断面計(①ア+①イ+②ア+②イ)</t>
    <rPh sb="0" eb="2">
      <t>ダンメン</t>
    </rPh>
    <rPh sb="2" eb="3">
      <t>ケイ</t>
    </rPh>
    <phoneticPr fontId="1"/>
  </si>
  <si>
    <t>西行計(①イ+②イ)</t>
    <rPh sb="0" eb="1">
      <t>ニシ</t>
    </rPh>
    <rPh sb="1" eb="2">
      <t>イキ</t>
    </rPh>
    <rPh sb="2" eb="3">
      <t>ケイ</t>
    </rPh>
    <phoneticPr fontId="1"/>
  </si>
  <si>
    <t>東行計(①ア+②ア)</t>
    <rPh sb="0" eb="1">
      <t>ヒガシ</t>
    </rPh>
    <rPh sb="1" eb="2">
      <t>イキ</t>
    </rPh>
    <rPh sb="2" eb="3">
      <t>ケイ</t>
    </rPh>
    <phoneticPr fontId="1"/>
  </si>
  <si>
    <t>計</t>
    <rPh sb="0" eb="1">
      <t>ケイ</t>
    </rPh>
    <phoneticPr fontId="1"/>
  </si>
  <si>
    <t>自転車</t>
    <rPh sb="0" eb="3">
      <t>ジテンシャ</t>
    </rPh>
    <phoneticPr fontId="1"/>
  </si>
  <si>
    <t>歩行者</t>
    <rPh sb="0" eb="3">
      <t>ホコウシャ</t>
    </rPh>
    <phoneticPr fontId="1"/>
  </si>
  <si>
    <t>①イ</t>
    <phoneticPr fontId="1"/>
  </si>
  <si>
    <t>①ア</t>
    <phoneticPr fontId="1"/>
  </si>
  <si>
    <t>歩行者交通量調査　調査結果</t>
    <rPh sb="0" eb="3">
      <t>ホコウシャ</t>
    </rPh>
    <rPh sb="3" eb="5">
      <t>コウツウ</t>
    </rPh>
    <rPh sb="5" eb="6">
      <t>リョウ</t>
    </rPh>
    <rPh sb="6" eb="8">
      <t>チョウサ</t>
    </rPh>
    <rPh sb="9" eb="11">
      <t>チョウサ</t>
    </rPh>
    <rPh sb="11" eb="13">
      <t>ケッカ</t>
    </rPh>
    <phoneticPr fontId="4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</si>
  <si>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</si>
  <si>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</si>
  <si>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</si>
  <si>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</si>
  <si>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</si>
  <si>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</si>
  <si>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</si>
  <si>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</si>
  <si>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</si>
  <si>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</si>
  <si>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</si>
  <si>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</si>
  <si>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</si>
  <si>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</si>
  <si>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</si>
  <si>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</si>
  <si>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</si>
  <si>
    <t>18:50-19:00</t>
    <phoneticPr fontId="14"/>
  </si>
  <si>
    <t>17:50-18:00</t>
    <phoneticPr fontId="14"/>
  </si>
  <si>
    <t>16:00-17:00</t>
    <phoneticPr fontId="4"/>
  </si>
  <si>
    <t>15:00-16:00</t>
    <phoneticPr fontId="4"/>
  </si>
  <si>
    <t>14:00-15:00</t>
    <phoneticPr fontId="4"/>
  </si>
  <si>
    <t>13:00-14:00</t>
    <phoneticPr fontId="4"/>
  </si>
  <si>
    <t>12:00-13:00</t>
    <phoneticPr fontId="4"/>
  </si>
  <si>
    <t>11:00-12:00</t>
    <phoneticPr fontId="4"/>
  </si>
  <si>
    <t>10:00-11:00</t>
    <phoneticPr fontId="4"/>
  </si>
  <si>
    <t xml:space="preserve"> 9:00-10:00</t>
    <phoneticPr fontId="4"/>
  </si>
  <si>
    <t xml:space="preserve"> 8:50- 9:00</t>
    <phoneticPr fontId="14"/>
  </si>
  <si>
    <t xml:space="preserve"> 7:50- 8:00</t>
    <phoneticPr fontId="14"/>
  </si>
  <si>
    <t xml:space="preserve"> 7:40- 7:50</t>
    <phoneticPr fontId="14"/>
  </si>
  <si>
    <t xml:space="preserve"> 7:30- 7:40</t>
    <phoneticPr fontId="14"/>
  </si>
  <si>
    <t xml:space="preserve"> 7:20- 7:30</t>
    <phoneticPr fontId="14"/>
  </si>
  <si>
    <t xml:space="preserve"> 7:10- 7:20</t>
    <phoneticPr fontId="14"/>
  </si>
  <si>
    <t xml:space="preserve"> 7:00- 7:10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</si>
</sst>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_ "/>
    <numFmt numFmtId="178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9" fillId="0" borderId="0"/>
    <xf numFmtId="0" fontId="7" fillId="0" borderId="0"/>
  </cellStyleXfs>
  <cellXfs count="272">
    <xf numFmtId="0" fontId="0" fillId="0" borderId="0" xfId="0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 applyAlignment="1"/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0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" vertical="center" wrapText="1"/>
    </xf>
    <xf numFmtId="20" fontId="3" fillId="0" borderId="9" xfId="0" quotePrefix="1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20" fontId="3" fillId="0" borderId="11" xfId="0" quotePrefix="1" applyNumberFormat="1" applyFont="1" applyBorder="1" applyAlignment="1">
      <alignment horizontal="right" vertical="center"/>
    </xf>
    <xf numFmtId="20" fontId="3" fillId="0" borderId="12" xfId="0" quotePrefix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0" fontId="3" fillId="0" borderId="14" xfId="0" quotePrefix="1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8" xfId="0" applyNumberFormat="1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3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7" fontId="3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7" fontId="16" fillId="0" borderId="0" xfId="0" applyNumberFormat="1" applyFont="1" applyBorder="1" applyAlignment="1">
      <alignment vertical="center"/>
    </xf>
    <xf numFmtId="10" fontId="16" fillId="0" borderId="0" xfId="0" applyNumberFormat="1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Continuous" vertical="center"/>
    </xf>
    <xf numFmtId="176" fontId="3" fillId="0" borderId="5" xfId="0" applyNumberFormat="1" applyFont="1" applyBorder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177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0" fontId="19" fillId="0" borderId="0" xfId="0" applyFont="1" applyAlignment="1">
      <alignment horizontal="right" vertical="top"/>
    </xf>
    <xf numFmtId="0" fontId="11" fillId="0" borderId="0" xfId="4" applyFont="1"/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horizontal="right"/>
    </xf>
    <xf numFmtId="0" fontId="13" fillId="0" borderId="0" xfId="4" applyFont="1"/>
    <xf numFmtId="0" fontId="3" fillId="0" borderId="0" xfId="3" applyFont="1" applyFill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Border="1">
      <alignment vertical="center"/>
    </xf>
    <xf numFmtId="0" fontId="3" fillId="0" borderId="0" xfId="3" applyFont="1" applyFill="1" applyBorder="1" applyAlignment="1">
      <alignment horizontal="center" vertical="center"/>
    </xf>
    <xf numFmtId="177" fontId="11" fillId="0" borderId="2" xfId="3" applyNumberFormat="1" applyFont="1" applyFill="1" applyBorder="1">
      <alignment vertical="center"/>
    </xf>
    <xf numFmtId="0" fontId="11" fillId="0" borderId="2" xfId="3" applyFont="1" applyFill="1" applyBorder="1">
      <alignment vertical="center"/>
    </xf>
    <xf numFmtId="20" fontId="11" fillId="0" borderId="2" xfId="3" quotePrefix="1" applyNumberFormat="1" applyFont="1" applyFill="1" applyBorder="1" applyAlignment="1">
      <alignment horizontal="centerContinuous" vertical="center"/>
    </xf>
    <xf numFmtId="177" fontId="11" fillId="0" borderId="31" xfId="3" applyNumberFormat="1" applyFont="1" applyFill="1" applyBorder="1">
      <alignment vertical="center"/>
    </xf>
    <xf numFmtId="177" fontId="11" fillId="0" borderId="5" xfId="3" applyNumberFormat="1" applyFont="1" applyFill="1" applyBorder="1">
      <alignment vertical="center"/>
    </xf>
    <xf numFmtId="0" fontId="11" fillId="0" borderId="5" xfId="3" applyFont="1" applyFill="1" applyBorder="1">
      <alignment vertical="center"/>
    </xf>
    <xf numFmtId="0" fontId="11" fillId="0" borderId="50" xfId="3" applyFont="1" applyFill="1" applyBorder="1">
      <alignment vertical="center"/>
    </xf>
    <xf numFmtId="0" fontId="11" fillId="0" borderId="17" xfId="3" applyFont="1" applyFill="1" applyBorder="1" applyAlignment="1">
      <alignment horizontal="centerContinuous" vertical="center"/>
    </xf>
    <xf numFmtId="0" fontId="11" fillId="0" borderId="15" xfId="3" applyFont="1" applyFill="1" applyBorder="1" applyAlignment="1">
      <alignment horizontal="centerContinuous" vertical="center"/>
    </xf>
    <xf numFmtId="177" fontId="11" fillId="0" borderId="51" xfId="3" applyNumberFormat="1" applyFont="1" applyFill="1" applyBorder="1">
      <alignment vertical="center"/>
    </xf>
    <xf numFmtId="177" fontId="11" fillId="0" borderId="52" xfId="3" applyNumberFormat="1" applyFont="1" applyFill="1" applyBorder="1">
      <alignment vertical="center"/>
    </xf>
    <xf numFmtId="0" fontId="11" fillId="0" borderId="52" xfId="3" applyFont="1" applyFill="1" applyBorder="1">
      <alignment vertical="center"/>
    </xf>
    <xf numFmtId="0" fontId="11" fillId="0" borderId="53" xfId="3" applyNumberFormat="1" applyFont="1" applyFill="1" applyBorder="1">
      <alignment vertical="center"/>
    </xf>
    <xf numFmtId="20" fontId="11" fillId="0" borderId="54" xfId="3" quotePrefix="1" applyNumberFormat="1" applyFont="1" applyFill="1" applyBorder="1" applyAlignment="1">
      <alignment horizontal="centerContinuous" vertical="center"/>
    </xf>
    <xf numFmtId="20" fontId="11" fillId="0" borderId="55" xfId="3" quotePrefix="1" applyNumberFormat="1" applyFont="1" applyFill="1" applyBorder="1" applyAlignment="1">
      <alignment horizontal="centerContinuous" vertical="center"/>
    </xf>
    <xf numFmtId="177" fontId="11" fillId="0" borderId="56" xfId="3" applyNumberFormat="1" applyFont="1" applyFill="1" applyBorder="1">
      <alignment vertical="center"/>
    </xf>
    <xf numFmtId="177" fontId="11" fillId="0" borderId="57" xfId="3" applyNumberFormat="1" applyFont="1" applyFill="1" applyBorder="1">
      <alignment vertical="center"/>
    </xf>
    <xf numFmtId="0" fontId="11" fillId="0" borderId="57" xfId="3" applyFont="1" applyFill="1" applyBorder="1">
      <alignment vertical="center"/>
    </xf>
    <xf numFmtId="0" fontId="11" fillId="0" borderId="58" xfId="3" applyNumberFormat="1" applyFont="1" applyFill="1" applyBorder="1">
      <alignment vertical="center"/>
    </xf>
    <xf numFmtId="20" fontId="11" fillId="0" borderId="6" xfId="3" quotePrefix="1" applyNumberFormat="1" applyFont="1" applyFill="1" applyBorder="1" applyAlignment="1">
      <alignment horizontal="centerContinuous" vertical="center"/>
    </xf>
    <xf numFmtId="20" fontId="11" fillId="0" borderId="33" xfId="3" quotePrefix="1" applyNumberFormat="1" applyFont="1" applyFill="1" applyBorder="1" applyAlignment="1">
      <alignment horizontal="centerContinuous" vertical="center"/>
    </xf>
    <xf numFmtId="177" fontId="11" fillId="0" borderId="59" xfId="3" applyNumberFormat="1" applyFont="1" applyFill="1" applyBorder="1">
      <alignment vertical="center"/>
    </xf>
    <xf numFmtId="177" fontId="11" fillId="0" borderId="60" xfId="3" applyNumberFormat="1" applyFont="1" applyFill="1" applyBorder="1">
      <alignment vertical="center"/>
    </xf>
    <xf numFmtId="0" fontId="11" fillId="0" borderId="60" xfId="3" applyFont="1" applyFill="1" applyBorder="1">
      <alignment vertical="center"/>
    </xf>
    <xf numFmtId="0" fontId="11" fillId="0" borderId="61" xfId="3" applyNumberFormat="1" applyFont="1" applyFill="1" applyBorder="1">
      <alignment vertical="center"/>
    </xf>
    <xf numFmtId="20" fontId="11" fillId="0" borderId="62" xfId="3" quotePrefix="1" applyNumberFormat="1" applyFont="1" applyFill="1" applyBorder="1" applyAlignment="1">
      <alignment horizontal="centerContinuous" vertical="center"/>
    </xf>
    <xf numFmtId="20" fontId="11" fillId="0" borderId="63" xfId="3" quotePrefix="1" applyNumberFormat="1" applyFont="1" applyFill="1" applyBorder="1" applyAlignment="1">
      <alignment horizontal="centerContinuous" vertical="center"/>
    </xf>
    <xf numFmtId="177" fontId="11" fillId="0" borderId="29" xfId="3" applyNumberFormat="1" applyFont="1" applyFill="1" applyBorder="1">
      <alignment vertical="center"/>
    </xf>
    <xf numFmtId="177" fontId="11" fillId="0" borderId="18" xfId="3" applyNumberFormat="1" applyFont="1" applyFill="1" applyBorder="1">
      <alignment vertical="center"/>
    </xf>
    <xf numFmtId="0" fontId="11" fillId="0" borderId="18" xfId="3" applyFont="1" applyFill="1" applyBorder="1">
      <alignment vertical="center"/>
    </xf>
    <xf numFmtId="0" fontId="11" fillId="0" borderId="64" xfId="3" applyNumberFormat="1" applyFont="1" applyFill="1" applyBorder="1">
      <alignment vertical="center"/>
    </xf>
    <xf numFmtId="20" fontId="11" fillId="0" borderId="11" xfId="3" quotePrefix="1" applyNumberFormat="1" applyFont="1" applyFill="1" applyBorder="1" applyAlignment="1">
      <alignment horizontal="centerContinuous" vertical="center"/>
    </xf>
    <xf numFmtId="20" fontId="11" fillId="0" borderId="9" xfId="3" quotePrefix="1" applyNumberFormat="1" applyFont="1" applyFill="1" applyBorder="1" applyAlignment="1">
      <alignment horizontal="centerContinuous" vertical="center"/>
    </xf>
    <xf numFmtId="177" fontId="11" fillId="0" borderId="65" xfId="3" applyNumberFormat="1" applyFont="1" applyFill="1" applyBorder="1">
      <alignment vertical="center"/>
    </xf>
    <xf numFmtId="177" fontId="11" fillId="0" borderId="66" xfId="3" applyNumberFormat="1" applyFont="1" applyFill="1" applyBorder="1">
      <alignment vertical="center"/>
    </xf>
    <xf numFmtId="0" fontId="11" fillId="0" borderId="66" xfId="3" applyFont="1" applyFill="1" applyBorder="1">
      <alignment vertical="center"/>
    </xf>
    <xf numFmtId="0" fontId="11" fillId="0" borderId="67" xfId="3" applyFont="1" applyFill="1" applyBorder="1">
      <alignment vertical="center"/>
    </xf>
    <xf numFmtId="20" fontId="11" fillId="0" borderId="46" xfId="3" quotePrefix="1" applyNumberFormat="1" applyFont="1" applyFill="1" applyBorder="1" applyAlignment="1">
      <alignment horizontal="centerContinuous" vertical="center"/>
    </xf>
    <xf numFmtId="20" fontId="11" fillId="0" borderId="49" xfId="3" quotePrefix="1" applyNumberFormat="1" applyFont="1" applyFill="1" applyBorder="1" applyAlignment="1">
      <alignment horizontal="centerContinuous" vertical="center"/>
    </xf>
    <xf numFmtId="20" fontId="11" fillId="0" borderId="17" xfId="3" quotePrefix="1" applyNumberFormat="1" applyFont="1" applyFill="1" applyBorder="1" applyAlignment="1">
      <alignment horizontal="centerContinuous" vertical="center"/>
    </xf>
    <xf numFmtId="20" fontId="11" fillId="0" borderId="15" xfId="3" quotePrefix="1" applyNumberFormat="1" applyFont="1" applyFill="1" applyBorder="1" applyAlignment="1">
      <alignment horizontal="centerContinuous" vertical="center"/>
    </xf>
    <xf numFmtId="0" fontId="11" fillId="0" borderId="28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right" vertical="top"/>
    </xf>
    <xf numFmtId="0" fontId="11" fillId="0" borderId="3" xfId="3" applyFont="1" applyFill="1" applyBorder="1" applyAlignment="1">
      <alignment horizontal="center"/>
    </xf>
    <xf numFmtId="0" fontId="11" fillId="0" borderId="23" xfId="3" applyFont="1" applyFill="1" applyBorder="1" applyAlignment="1">
      <alignment horizontal="right" vertical="center"/>
    </xf>
    <xf numFmtId="0" fontId="11" fillId="0" borderId="1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right"/>
    </xf>
    <xf numFmtId="0" fontId="3" fillId="0" borderId="7" xfId="3" applyFont="1" applyFill="1" applyBorder="1">
      <alignment vertical="center"/>
    </xf>
    <xf numFmtId="0" fontId="3" fillId="0" borderId="4" xfId="3" applyFont="1" applyFill="1" applyBorder="1">
      <alignment vertical="center"/>
    </xf>
    <xf numFmtId="0" fontId="3" fillId="0" borderId="3" xfId="3" applyFont="1" applyFill="1" applyBorder="1">
      <alignment vertical="center"/>
    </xf>
    <xf numFmtId="0" fontId="11" fillId="0" borderId="26" xfId="3" applyFont="1" applyFill="1" applyBorder="1" applyAlignment="1">
      <alignment vertical="distributed" textRotation="255"/>
    </xf>
    <xf numFmtId="0" fontId="11" fillId="0" borderId="0" xfId="3" applyFont="1" applyFill="1">
      <alignment vertical="center"/>
    </xf>
    <xf numFmtId="0" fontId="3" fillId="0" borderId="6" xfId="3" applyFont="1" applyFill="1" applyBorder="1">
      <alignment vertical="center"/>
    </xf>
    <xf numFmtId="0" fontId="3" fillId="0" borderId="33" xfId="3" applyFont="1" applyFill="1" applyBorder="1">
      <alignment vertical="center"/>
    </xf>
    <xf numFmtId="0" fontId="11" fillId="0" borderId="24" xfId="3" applyFont="1" applyFill="1" applyBorder="1" applyAlignment="1">
      <alignment vertical="distributed" textRotation="255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3" fillId="0" borderId="24" xfId="3" applyFont="1" applyFill="1" applyBorder="1">
      <alignment vertical="center"/>
    </xf>
    <xf numFmtId="20" fontId="3" fillId="0" borderId="0" xfId="3" applyNumberFormat="1" applyFont="1" applyFill="1">
      <alignment vertical="center"/>
    </xf>
    <xf numFmtId="0" fontId="3" fillId="0" borderId="23" xfId="3" applyFont="1" applyFill="1" applyBorder="1">
      <alignment vertical="center"/>
    </xf>
    <xf numFmtId="0" fontId="3" fillId="0" borderId="2" xfId="3" applyFont="1" applyFill="1" applyBorder="1">
      <alignment vertical="center"/>
    </xf>
    <xf numFmtId="0" fontId="3" fillId="0" borderId="1" xfId="3" applyFont="1" applyFill="1" applyBorder="1">
      <alignment vertical="center"/>
    </xf>
    <xf numFmtId="0" fontId="3" fillId="0" borderId="25" xfId="3" applyFont="1" applyFill="1" applyBorder="1">
      <alignment vertical="center"/>
    </xf>
    <xf numFmtId="0" fontId="13" fillId="0" borderId="0" xfId="3" applyFont="1" applyFill="1">
      <alignment vertical="center"/>
    </xf>
    <xf numFmtId="0" fontId="21" fillId="0" borderId="31" xfId="0" applyFont="1" applyBorder="1">
      <alignment vertical="center"/>
    </xf>
    <xf numFmtId="0" fontId="21" fillId="0" borderId="5" xfId="0" applyFont="1" applyBorder="1">
      <alignment vertical="center"/>
    </xf>
    <xf numFmtId="0" fontId="15" fillId="0" borderId="17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0" borderId="30" xfId="0" applyFont="1" applyBorder="1">
      <alignment vertical="center"/>
    </xf>
    <xf numFmtId="0" fontId="15" fillId="0" borderId="19" xfId="0" applyFont="1" applyBorder="1">
      <alignment vertical="center"/>
    </xf>
    <xf numFmtId="20" fontId="15" fillId="0" borderId="14" xfId="0" quotePrefix="1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20" fontId="15" fillId="0" borderId="12" xfId="0" quotePrefix="1" applyNumberFormat="1" applyFont="1" applyBorder="1" applyAlignment="1">
      <alignment horizontal="right" vertical="center"/>
    </xf>
    <xf numFmtId="0" fontId="15" fillId="0" borderId="29" xfId="0" applyFont="1" applyBorder="1">
      <alignment vertical="center"/>
    </xf>
    <xf numFmtId="0" fontId="15" fillId="0" borderId="18" xfId="0" applyFont="1" applyBorder="1">
      <alignment vertical="center"/>
    </xf>
    <xf numFmtId="20" fontId="15" fillId="0" borderId="11" xfId="0" quotePrefix="1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20" fontId="15" fillId="0" borderId="9" xfId="0" quotePrefix="1" applyNumberFormat="1" applyFont="1" applyBorder="1" applyAlignment="1">
      <alignment horizontal="right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right" vertical="center"/>
    </xf>
    <xf numFmtId="0" fontId="21" fillId="0" borderId="4" xfId="0" applyFont="1" applyBorder="1">
      <alignment vertical="center"/>
    </xf>
    <xf numFmtId="0" fontId="21" fillId="0" borderId="3" xfId="0" applyFont="1" applyBorder="1" applyAlignment="1"/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23" xfId="0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1" fillId="0" borderId="22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0" xfId="0" applyFont="1" applyBorder="1">
      <alignment vertical="center"/>
    </xf>
    <xf numFmtId="0" fontId="21" fillId="0" borderId="68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top"/>
    </xf>
    <xf numFmtId="0" fontId="16" fillId="0" borderId="3" xfId="0" applyFont="1" applyBorder="1">
      <alignment vertical="center"/>
    </xf>
    <xf numFmtId="0" fontId="16" fillId="0" borderId="33" xfId="0" applyFont="1" applyBorder="1">
      <alignment vertical="center"/>
    </xf>
    <xf numFmtId="0" fontId="22" fillId="0" borderId="0" xfId="0" applyFont="1">
      <alignment vertical="center"/>
    </xf>
    <xf numFmtId="0" fontId="11" fillId="0" borderId="31" xfId="3" applyNumberFormat="1" applyFont="1" applyFill="1" applyBorder="1">
      <alignment vertical="center"/>
    </xf>
    <xf numFmtId="0" fontId="11" fillId="0" borderId="5" xfId="3" applyNumberFormat="1" applyFont="1" applyFill="1" applyBorder="1">
      <alignment vertical="center"/>
    </xf>
    <xf numFmtId="0" fontId="11" fillId="0" borderId="22" xfId="3" applyNumberFormat="1" applyFont="1" applyFill="1" applyBorder="1">
      <alignment vertical="center"/>
    </xf>
    <xf numFmtId="0" fontId="11" fillId="0" borderId="50" xfId="3" applyNumberFormat="1" applyFont="1" applyFill="1" applyBorder="1">
      <alignment vertical="center"/>
    </xf>
    <xf numFmtId="0" fontId="11" fillId="0" borderId="69" xfId="3" applyNumberFormat="1" applyFont="1" applyFill="1" applyBorder="1">
      <alignment vertical="center"/>
    </xf>
    <xf numFmtId="0" fontId="11" fillId="0" borderId="51" xfId="3" applyNumberFormat="1" applyFont="1" applyFill="1" applyBorder="1">
      <alignment vertical="center"/>
    </xf>
    <xf numFmtId="0" fontId="11" fillId="0" borderId="52" xfId="3" applyNumberFormat="1" applyFont="1" applyFill="1" applyBorder="1">
      <alignment vertical="center"/>
    </xf>
    <xf numFmtId="0" fontId="11" fillId="0" borderId="70" xfId="3" applyNumberFormat="1" applyFont="1" applyFill="1" applyBorder="1">
      <alignment vertical="center"/>
    </xf>
    <xf numFmtId="0" fontId="11" fillId="0" borderId="71" xfId="3" applyNumberFormat="1" applyFont="1" applyFill="1" applyBorder="1">
      <alignment vertical="center"/>
    </xf>
    <xf numFmtId="0" fontId="11" fillId="0" borderId="56" xfId="3" applyNumberFormat="1" applyFont="1" applyFill="1" applyBorder="1">
      <alignment vertical="center"/>
    </xf>
    <xf numFmtId="0" fontId="11" fillId="0" borderId="57" xfId="3" applyNumberFormat="1" applyFont="1" applyFill="1" applyBorder="1">
      <alignment vertical="center"/>
    </xf>
    <xf numFmtId="0" fontId="11" fillId="0" borderId="72" xfId="3" applyNumberFormat="1" applyFont="1" applyFill="1" applyBorder="1">
      <alignment vertical="center"/>
    </xf>
    <xf numFmtId="0" fontId="11" fillId="0" borderId="73" xfId="3" applyNumberFormat="1" applyFont="1" applyFill="1" applyBorder="1">
      <alignment vertical="center"/>
    </xf>
    <xf numFmtId="0" fontId="11" fillId="0" borderId="59" xfId="3" applyNumberFormat="1" applyFont="1" applyFill="1" applyBorder="1">
      <alignment vertical="center"/>
    </xf>
    <xf numFmtId="0" fontId="11" fillId="0" borderId="60" xfId="3" applyNumberFormat="1" applyFont="1" applyFill="1" applyBorder="1">
      <alignment vertical="center"/>
    </xf>
    <xf numFmtId="0" fontId="11" fillId="0" borderId="74" xfId="3" applyNumberFormat="1" applyFont="1" applyFill="1" applyBorder="1">
      <alignment vertical="center"/>
    </xf>
    <xf numFmtId="0" fontId="11" fillId="0" borderId="75" xfId="3" applyNumberFormat="1" applyFont="1" applyFill="1" applyBorder="1">
      <alignment vertical="center"/>
    </xf>
    <xf numFmtId="0" fontId="11" fillId="0" borderId="29" xfId="3" applyNumberFormat="1" applyFont="1" applyFill="1" applyBorder="1">
      <alignment vertical="center"/>
    </xf>
    <xf numFmtId="0" fontId="11" fillId="0" borderId="18" xfId="3" applyNumberFormat="1" applyFont="1" applyFill="1" applyBorder="1">
      <alignment vertical="center"/>
    </xf>
    <xf numFmtId="0" fontId="11" fillId="0" borderId="20" xfId="3" applyNumberFormat="1" applyFont="1" applyFill="1" applyBorder="1">
      <alignment vertical="center"/>
    </xf>
    <xf numFmtId="0" fontId="11" fillId="0" borderId="76" xfId="3" applyNumberFormat="1" applyFont="1" applyFill="1" applyBorder="1">
      <alignment vertical="center"/>
    </xf>
    <xf numFmtId="0" fontId="11" fillId="0" borderId="65" xfId="3" applyNumberFormat="1" applyFont="1" applyFill="1" applyBorder="1">
      <alignment vertical="center"/>
    </xf>
    <xf numFmtId="0" fontId="11" fillId="0" borderId="66" xfId="3" applyNumberFormat="1" applyFont="1" applyFill="1" applyBorder="1">
      <alignment vertical="center"/>
    </xf>
    <xf numFmtId="0" fontId="11" fillId="0" borderId="77" xfId="3" applyNumberFormat="1" applyFont="1" applyFill="1" applyBorder="1">
      <alignment vertical="center"/>
    </xf>
    <xf numFmtId="0" fontId="11" fillId="0" borderId="67" xfId="3" applyNumberFormat="1" applyFont="1" applyFill="1" applyBorder="1">
      <alignment vertical="center"/>
    </xf>
    <xf numFmtId="0" fontId="11" fillId="0" borderId="78" xfId="3" applyNumberFormat="1" applyFont="1" applyFill="1" applyBorder="1">
      <alignment vertical="center"/>
    </xf>
    <xf numFmtId="0" fontId="11" fillId="0" borderId="68" xfId="3" applyFont="1" applyFill="1" applyBorder="1" applyAlignment="1">
      <alignment horizontal="center" vertical="center" wrapText="1"/>
    </xf>
    <xf numFmtId="0" fontId="11" fillId="0" borderId="79" xfId="3" applyFont="1" applyFill="1" applyBorder="1" applyAlignment="1">
      <alignment horizontal="center" vertical="center" wrapText="1"/>
    </xf>
    <xf numFmtId="0" fontId="11" fillId="0" borderId="46" xfId="4" applyFont="1" applyBorder="1" applyAlignment="1">
      <alignment horizontal="center" vertical="center"/>
    </xf>
    <xf numFmtId="0" fontId="11" fillId="0" borderId="1" xfId="4" applyFont="1" applyBorder="1" applyAlignment="1"/>
    <xf numFmtId="0" fontId="11" fillId="0" borderId="2" xfId="4" applyFont="1" applyBorder="1" applyAlignment="1"/>
    <xf numFmtId="0" fontId="11" fillId="0" borderId="23" xfId="4" applyFont="1" applyBorder="1" applyAlignment="1"/>
    <xf numFmtId="0" fontId="11" fillId="0" borderId="33" xfId="4" applyFont="1" applyBorder="1" applyAlignment="1"/>
    <xf numFmtId="0" fontId="11" fillId="0" borderId="0" xfId="4" applyFont="1" applyBorder="1" applyAlignment="1"/>
    <xf numFmtId="0" fontId="11" fillId="0" borderId="6" xfId="4" applyFont="1" applyBorder="1" applyAlignment="1"/>
    <xf numFmtId="0" fontId="11" fillId="0" borderId="3" xfId="4" applyFont="1" applyBorder="1" applyAlignment="1"/>
    <xf numFmtId="0" fontId="11" fillId="0" borderId="4" xfId="4" applyFont="1" applyBorder="1" applyAlignment="1"/>
    <xf numFmtId="0" fontId="11" fillId="0" borderId="7" xfId="4" applyFont="1" applyBorder="1" applyAlignment="1"/>
    <xf numFmtId="0" fontId="11" fillId="0" borderId="1" xfId="4" applyFont="1" applyBorder="1" applyAlignment="1">
      <alignment vertical="center"/>
    </xf>
    <xf numFmtId="0" fontId="11" fillId="0" borderId="23" xfId="4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1" fillId="0" borderId="7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178" fontId="11" fillId="0" borderId="42" xfId="4" applyNumberFormat="1" applyFont="1" applyBorder="1" applyAlignment="1">
      <alignment horizontal="center" vertical="center" shrinkToFit="1"/>
    </xf>
    <xf numFmtId="178" fontId="11" fillId="2" borderId="42" xfId="4" applyNumberFormat="1" applyFont="1" applyFill="1" applyBorder="1" applyAlignment="1">
      <alignment vertical="center" shrinkToFit="1"/>
    </xf>
    <xf numFmtId="178" fontId="11" fillId="0" borderId="40" xfId="4" applyNumberFormat="1" applyFont="1" applyBorder="1" applyAlignment="1">
      <alignment vertical="center" shrinkToFit="1"/>
    </xf>
    <xf numFmtId="178" fontId="11" fillId="0" borderId="11" xfId="4" applyNumberFormat="1" applyFont="1" applyBorder="1" applyAlignment="1">
      <alignment vertical="center"/>
    </xf>
    <xf numFmtId="178" fontId="11" fillId="0" borderId="0" xfId="4" applyNumberFormat="1" applyFont="1" applyBorder="1" applyAlignment="1">
      <alignment vertical="center" shrinkToFit="1"/>
    </xf>
    <xf numFmtId="178" fontId="11" fillId="0" borderId="0" xfId="4" applyNumberFormat="1" applyFont="1" applyBorder="1" applyAlignment="1">
      <alignment vertical="center"/>
    </xf>
    <xf numFmtId="178" fontId="11" fillId="0" borderId="39" xfId="4" applyNumberFormat="1" applyFont="1" applyBorder="1" applyAlignment="1">
      <alignment horizontal="center" vertical="center" shrinkToFit="1"/>
    </xf>
    <xf numFmtId="178" fontId="11" fillId="2" borderId="39" xfId="4" applyNumberFormat="1" applyFont="1" applyFill="1" applyBorder="1" applyAlignment="1">
      <alignment vertical="center" shrinkToFit="1"/>
    </xf>
    <xf numFmtId="178" fontId="11" fillId="0" borderId="38" xfId="4" applyNumberFormat="1" applyFont="1" applyBorder="1" applyAlignment="1">
      <alignment vertical="center" shrinkToFit="1"/>
    </xf>
    <xf numFmtId="178" fontId="11" fillId="0" borderId="14" xfId="4" applyNumberFormat="1" applyFont="1" applyBorder="1" applyAlignment="1">
      <alignment vertical="center" shrinkToFit="1"/>
    </xf>
    <xf numFmtId="178" fontId="11" fillId="0" borderId="37" xfId="4" applyNumberFormat="1" applyFont="1" applyBorder="1" applyAlignment="1">
      <alignment horizontal="center" vertical="center" shrinkToFit="1"/>
    </xf>
    <xf numFmtId="178" fontId="11" fillId="2" borderId="37" xfId="4" applyNumberFormat="1" applyFont="1" applyFill="1" applyBorder="1" applyAlignment="1">
      <alignment vertical="center" shrinkToFit="1"/>
    </xf>
    <xf numFmtId="178" fontId="11" fillId="0" borderId="36" xfId="4" applyNumberFormat="1" applyFont="1" applyBorder="1" applyAlignment="1">
      <alignment vertical="center" shrinkToFit="1"/>
    </xf>
    <xf numFmtId="178" fontId="11" fillId="0" borderId="35" xfId="4" applyNumberFormat="1" applyFont="1" applyBorder="1" applyAlignment="1">
      <alignment vertical="center" shrinkToFit="1"/>
    </xf>
    <xf numFmtId="178" fontId="11" fillId="0" borderId="45" xfId="4" applyNumberFormat="1" applyFont="1" applyBorder="1" applyAlignment="1">
      <alignment horizontal="center" vertical="center" shrinkToFit="1"/>
    </xf>
    <xf numFmtId="178" fontId="11" fillId="2" borderId="45" xfId="4" applyNumberFormat="1" applyFont="1" applyFill="1" applyBorder="1" applyAlignment="1">
      <alignment vertical="center" shrinkToFit="1"/>
    </xf>
    <xf numFmtId="178" fontId="11" fillId="0" borderId="44" xfId="4" applyNumberFormat="1" applyFont="1" applyBorder="1" applyAlignment="1">
      <alignment vertical="center" shrinkToFit="1"/>
    </xf>
    <xf numFmtId="178" fontId="11" fillId="0" borderId="43" xfId="4" applyNumberFormat="1" applyFont="1" applyBorder="1" applyAlignment="1">
      <alignment vertical="center" shrinkToFit="1"/>
    </xf>
    <xf numFmtId="178" fontId="11" fillId="0" borderId="42" xfId="4" applyNumberFormat="1" applyFont="1" applyBorder="1" applyAlignment="1">
      <alignment vertical="center" shrinkToFit="1"/>
    </xf>
    <xf numFmtId="178" fontId="11" fillId="2" borderId="40" xfId="4" applyNumberFormat="1" applyFont="1" applyFill="1" applyBorder="1" applyAlignment="1">
      <alignment vertical="center" shrinkToFit="1"/>
    </xf>
    <xf numFmtId="178" fontId="11" fillId="0" borderId="11" xfId="4" applyNumberFormat="1" applyFont="1" applyBorder="1" applyAlignment="1">
      <alignment vertical="center" shrinkToFit="1"/>
    </xf>
    <xf numFmtId="178" fontId="11" fillId="0" borderId="39" xfId="4" applyNumberFormat="1" applyFont="1" applyBorder="1" applyAlignment="1">
      <alignment vertical="center" shrinkToFit="1"/>
    </xf>
    <xf numFmtId="178" fontId="11" fillId="2" borderId="38" xfId="4" applyNumberFormat="1" applyFont="1" applyFill="1" applyBorder="1" applyAlignment="1">
      <alignment vertical="center" shrinkToFit="1"/>
    </xf>
    <xf numFmtId="178" fontId="11" fillId="0" borderId="37" xfId="4" applyNumberFormat="1" applyFont="1" applyBorder="1" applyAlignment="1">
      <alignment vertical="center" shrinkToFit="1"/>
    </xf>
    <xf numFmtId="178" fontId="11" fillId="2" borderId="36" xfId="4" applyNumberFormat="1" applyFont="1" applyFill="1" applyBorder="1" applyAlignment="1">
      <alignment vertical="center" shrinkToFit="1"/>
    </xf>
    <xf numFmtId="178" fontId="11" fillId="0" borderId="45" xfId="4" applyNumberFormat="1" applyFont="1" applyBorder="1" applyAlignment="1">
      <alignment vertical="center" shrinkToFit="1"/>
    </xf>
    <xf numFmtId="178" fontId="11" fillId="2" borderId="44" xfId="4" applyNumberFormat="1" applyFont="1" applyFill="1" applyBorder="1" applyAlignment="1">
      <alignment vertical="center" shrinkToFit="1"/>
    </xf>
    <xf numFmtId="178" fontId="11" fillId="0" borderId="41" xfId="4" applyNumberFormat="1" applyFont="1" applyBorder="1" applyAlignment="1">
      <alignment vertical="center"/>
    </xf>
    <xf numFmtId="178" fontId="11" fillId="0" borderId="26" xfId="4" applyNumberFormat="1" applyFont="1" applyBorder="1" applyAlignment="1">
      <alignment horizontal="center" vertical="center" shrinkToFit="1"/>
    </xf>
    <xf numFmtId="178" fontId="11" fillId="0" borderId="26" xfId="4" applyNumberFormat="1" applyFont="1" applyBorder="1" applyAlignment="1">
      <alignment vertical="center" shrinkToFit="1"/>
    </xf>
    <xf numFmtId="178" fontId="11" fillId="0" borderId="34" xfId="4" applyNumberFormat="1" applyFont="1" applyBorder="1" applyAlignment="1">
      <alignment vertical="center" shrinkToFit="1"/>
    </xf>
    <xf numFmtId="178" fontId="11" fillId="0" borderId="7" xfId="4" applyNumberFormat="1" applyFont="1" applyBorder="1" applyAlignment="1">
      <alignment vertical="center" shrinkToFit="1"/>
    </xf>
    <xf numFmtId="0" fontId="8" fillId="0" borderId="24" xfId="3" applyFont="1" applyFill="1" applyBorder="1" applyAlignment="1">
      <alignment horizontal="center" vertical="distributed" textRotation="255"/>
    </xf>
    <xf numFmtId="49" fontId="11" fillId="0" borderId="9" xfId="3" applyNumberFormat="1" applyFont="1" applyFill="1" applyBorder="1" applyAlignment="1">
      <alignment horizontal="center" vertical="center" wrapText="1"/>
    </xf>
    <xf numFmtId="49" fontId="11" fillId="0" borderId="10" xfId="3" applyNumberFormat="1" applyFont="1" applyFill="1" applyBorder="1" applyAlignment="1">
      <alignment horizontal="center" vertical="center" wrapText="1"/>
    </xf>
    <xf numFmtId="49" fontId="11" fillId="0" borderId="11" xfId="3" applyNumberFormat="1" applyFont="1" applyFill="1" applyBorder="1" applyAlignment="1">
      <alignment horizontal="center" vertical="center" wrapText="1"/>
    </xf>
    <xf numFmtId="0" fontId="11" fillId="0" borderId="49" xfId="4" applyFont="1" applyBorder="1" applyAlignment="1">
      <alignment horizontal="center" vertical="center"/>
    </xf>
    <xf numFmtId="0" fontId="11" fillId="0" borderId="32" xfId="4" applyFont="1" applyBorder="1" applyAlignment="1">
      <alignment horizontal="center" vertical="center"/>
    </xf>
    <xf numFmtId="0" fontId="11" fillId="0" borderId="46" xfId="4" applyFont="1" applyBorder="1" applyAlignment="1">
      <alignment horizontal="center" vertical="center"/>
    </xf>
    <xf numFmtId="0" fontId="11" fillId="0" borderId="25" xfId="4" applyFont="1" applyBorder="1" applyAlignment="1">
      <alignment horizontal="center" vertical="center" textRotation="255"/>
    </xf>
    <xf numFmtId="0" fontId="11" fillId="0" borderId="24" xfId="4" applyFont="1" applyBorder="1" applyAlignment="1">
      <alignment horizontal="center" vertical="center" textRotation="255"/>
    </xf>
    <xf numFmtId="0" fontId="11" fillId="0" borderId="26" xfId="4" applyFont="1" applyBorder="1" applyAlignment="1">
      <alignment horizontal="center" vertical="center" textRotation="255"/>
    </xf>
    <xf numFmtId="0" fontId="11" fillId="0" borderId="25" xfId="4" applyFont="1" applyBorder="1" applyAlignment="1">
      <alignment vertical="center" textRotation="255"/>
    </xf>
    <xf numFmtId="0" fontId="11" fillId="0" borderId="24" xfId="4" applyFont="1" applyBorder="1" applyAlignment="1">
      <alignment vertical="center" textRotation="255"/>
    </xf>
    <xf numFmtId="0" fontId="11" fillId="0" borderId="45" xfId="4" applyFont="1" applyBorder="1" applyAlignment="1">
      <alignment vertical="center" textRotation="255"/>
    </xf>
    <xf numFmtId="0" fontId="11" fillId="0" borderId="26" xfId="4" applyFont="1" applyBorder="1" applyAlignment="1">
      <alignment vertical="center" textRotation="255"/>
    </xf>
    <xf numFmtId="0" fontId="16" fillId="0" borderId="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distributed" textRotation="255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8">
    <cellStyle name="桁区切り 2" xfId="1"/>
    <cellStyle name="標準" xfId="0" builtinId="0"/>
    <cellStyle name="標準 2" xfId="2"/>
    <cellStyle name="標準 2 2" xfId="3"/>
    <cellStyle name="標準 3" xfId="4"/>
    <cellStyle name="標準 3 2" xfId="7"/>
    <cellStyle name="標準表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'自動車変動図(1)'!$J$72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'自動車変動図(1)'!$J$73:$J$84</c:f>
              <c:numCache>
                <c:formatCode>General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25</c:v>
                </c:pt>
                <c:pt idx="3">
                  <c:v>24</c:v>
                </c:pt>
                <c:pt idx="4">
                  <c:v>31</c:v>
                </c:pt>
                <c:pt idx="5">
                  <c:v>4</c:v>
                </c:pt>
                <c:pt idx="6">
                  <c:v>14</c:v>
                </c:pt>
                <c:pt idx="7">
                  <c:v>14</c:v>
                </c:pt>
                <c:pt idx="8">
                  <c:v>17</c:v>
                </c:pt>
                <c:pt idx="9">
                  <c:v>12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'自動車変動図(1)'!$I$72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'自動車変動図(1)'!$I$73:$I$84</c:f>
              <c:numCache>
                <c:formatCode>General</c:formatCode>
                <c:ptCount val="12"/>
                <c:pt idx="0">
                  <c:v>92</c:v>
                </c:pt>
                <c:pt idx="1">
                  <c:v>108</c:v>
                </c:pt>
                <c:pt idx="2">
                  <c:v>106</c:v>
                </c:pt>
                <c:pt idx="3">
                  <c:v>124</c:v>
                </c:pt>
                <c:pt idx="4">
                  <c:v>104</c:v>
                </c:pt>
                <c:pt idx="5">
                  <c:v>100</c:v>
                </c:pt>
                <c:pt idx="6">
                  <c:v>118</c:v>
                </c:pt>
                <c:pt idx="7">
                  <c:v>126</c:v>
                </c:pt>
                <c:pt idx="8">
                  <c:v>182</c:v>
                </c:pt>
                <c:pt idx="9">
                  <c:v>200</c:v>
                </c:pt>
                <c:pt idx="10">
                  <c:v>305</c:v>
                </c:pt>
                <c:pt idx="11">
                  <c:v>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125312"/>
        <c:axId val="100135680"/>
      </c:barChart>
      <c:lineChart>
        <c:grouping val="stacked"/>
        <c:varyColors val="0"/>
        <c:ser>
          <c:idx val="3"/>
          <c:order val="2"/>
          <c:tx>
            <c:strRef>
              <c:f>'自動車変動図(1)'!$L$72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'自動車変動図(1)'!$L$73:$L$84</c:f>
              <c:numCache>
                <c:formatCode>0.0_ </c:formatCode>
                <c:ptCount val="12"/>
                <c:pt idx="0">
                  <c:v>11.5</c:v>
                </c:pt>
                <c:pt idx="1">
                  <c:v>10.7</c:v>
                </c:pt>
                <c:pt idx="2">
                  <c:v>19.100000000000001</c:v>
                </c:pt>
                <c:pt idx="3">
                  <c:v>16.2</c:v>
                </c:pt>
                <c:pt idx="4">
                  <c:v>23</c:v>
                </c:pt>
                <c:pt idx="5">
                  <c:v>3.8</c:v>
                </c:pt>
                <c:pt idx="6">
                  <c:v>10.6</c:v>
                </c:pt>
                <c:pt idx="7">
                  <c:v>10</c:v>
                </c:pt>
                <c:pt idx="8">
                  <c:v>8.5</c:v>
                </c:pt>
                <c:pt idx="9">
                  <c:v>5.7</c:v>
                </c:pt>
                <c:pt idx="10">
                  <c:v>0.7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37216"/>
        <c:axId val="102113280"/>
      </c:lineChart>
      <c:catAx>
        <c:axId val="1001253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35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013568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25312"/>
        <c:crosses val="autoZero"/>
        <c:crossBetween val="between"/>
        <c:majorUnit val="1000"/>
        <c:minorUnit val="50"/>
      </c:valAx>
      <c:catAx>
        <c:axId val="1001372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113280"/>
        <c:crosses val="autoZero"/>
        <c:auto val="1"/>
        <c:lblAlgn val="ctr"/>
        <c:lblOffset val="100"/>
        <c:noMultiLvlLbl val="0"/>
      </c:catAx>
      <c:valAx>
        <c:axId val="10211328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372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'自動車変動図(1)'!$J$88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'自動車変動図(1)'!$J$89:$J$100</c:f>
              <c:numCache>
                <c:formatCode>General</c:formatCode>
                <c:ptCount val="12"/>
                <c:pt idx="0">
                  <c:v>17</c:v>
                </c:pt>
                <c:pt idx="1">
                  <c:v>22</c:v>
                </c:pt>
                <c:pt idx="2">
                  <c:v>20</c:v>
                </c:pt>
                <c:pt idx="3">
                  <c:v>24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'自動車変動図(1)'!$I$88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'自動車変動図(1)'!$B$89:$B$100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'自動車変動図(1)'!$I$89:$I$100</c:f>
              <c:numCache>
                <c:formatCode>General</c:formatCode>
                <c:ptCount val="12"/>
                <c:pt idx="0">
                  <c:v>321</c:v>
                </c:pt>
                <c:pt idx="1">
                  <c:v>222</c:v>
                </c:pt>
                <c:pt idx="2">
                  <c:v>142</c:v>
                </c:pt>
                <c:pt idx="3">
                  <c:v>141</c:v>
                </c:pt>
                <c:pt idx="4">
                  <c:v>115</c:v>
                </c:pt>
                <c:pt idx="5">
                  <c:v>117</c:v>
                </c:pt>
                <c:pt idx="6">
                  <c:v>118</c:v>
                </c:pt>
                <c:pt idx="7">
                  <c:v>123</c:v>
                </c:pt>
                <c:pt idx="8">
                  <c:v>112</c:v>
                </c:pt>
                <c:pt idx="9">
                  <c:v>153</c:v>
                </c:pt>
                <c:pt idx="10">
                  <c:v>130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147584"/>
        <c:axId val="102149504"/>
      </c:barChart>
      <c:lineChart>
        <c:grouping val="stacked"/>
        <c:varyColors val="0"/>
        <c:ser>
          <c:idx val="3"/>
          <c:order val="2"/>
          <c:tx>
            <c:strRef>
              <c:f>'自動車変動図(1)'!$L$88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'自動車変動図(1)'!$B$73:$B$84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'自動車変動図(1)'!$L$89:$L$100</c:f>
              <c:numCache>
                <c:formatCode>0.0_ 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12.3</c:v>
                </c:pt>
                <c:pt idx="3">
                  <c:v>14.5</c:v>
                </c:pt>
                <c:pt idx="4">
                  <c:v>15.4</c:v>
                </c:pt>
                <c:pt idx="5">
                  <c:v>12</c:v>
                </c:pt>
                <c:pt idx="6">
                  <c:v>11.9</c:v>
                </c:pt>
                <c:pt idx="7">
                  <c:v>7.5</c:v>
                </c:pt>
                <c:pt idx="8">
                  <c:v>7.4</c:v>
                </c:pt>
                <c:pt idx="9">
                  <c:v>4.4000000000000004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63584"/>
        <c:axId val="102165120"/>
      </c:lineChart>
      <c:catAx>
        <c:axId val="10214758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14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14950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147584"/>
        <c:crosses val="autoZero"/>
        <c:crossBetween val="between"/>
        <c:majorUnit val="1000"/>
        <c:minorUnit val="50"/>
      </c:valAx>
      <c:catAx>
        <c:axId val="102163584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2165120"/>
        <c:crosses val="autoZero"/>
        <c:auto val="1"/>
        <c:lblAlgn val="ctr"/>
        <c:lblOffset val="100"/>
        <c:noMultiLvlLbl val="0"/>
      </c:catAx>
      <c:valAx>
        <c:axId val="102165120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163584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97546236952939E-2"/>
          <c:y val="1.605418954532524E-2"/>
          <c:w val="0.77030481985206389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'自動車変動図(1)'!$J$104</c:f>
              <c:strCache>
                <c:ptCount val="1"/>
                <c:pt idx="0">
                  <c:v>大型車
計</c:v>
                </c:pt>
              </c:strCache>
            </c:strRef>
          </c:tx>
          <c:spPr>
            <a:solidFill>
              <a:srgbClr val="FF33CC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'自動車変動図(1)'!$J$105:$J$116</c:f>
              <c:numCache>
                <c:formatCode>General</c:formatCode>
                <c:ptCount val="12"/>
                <c:pt idx="0">
                  <c:v>29</c:v>
                </c:pt>
                <c:pt idx="1">
                  <c:v>35</c:v>
                </c:pt>
                <c:pt idx="2">
                  <c:v>45</c:v>
                </c:pt>
                <c:pt idx="3">
                  <c:v>48</c:v>
                </c:pt>
                <c:pt idx="4">
                  <c:v>52</c:v>
                </c:pt>
                <c:pt idx="5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26</c:v>
                </c:pt>
                <c:pt idx="9">
                  <c:v>19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'自動車変動図(1)'!$I$104</c:f>
              <c:strCache>
                <c:ptCount val="1"/>
                <c:pt idx="0">
                  <c:v>小型車
計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'自動車変動図(1)'!$I$105:$I$116</c:f>
              <c:numCache>
                <c:formatCode>General</c:formatCode>
                <c:ptCount val="12"/>
                <c:pt idx="0">
                  <c:v>413</c:v>
                </c:pt>
                <c:pt idx="1">
                  <c:v>330</c:v>
                </c:pt>
                <c:pt idx="2">
                  <c:v>248</c:v>
                </c:pt>
                <c:pt idx="3">
                  <c:v>265</c:v>
                </c:pt>
                <c:pt idx="4">
                  <c:v>219</c:v>
                </c:pt>
                <c:pt idx="5">
                  <c:v>217</c:v>
                </c:pt>
                <c:pt idx="6">
                  <c:v>236</c:v>
                </c:pt>
                <c:pt idx="7">
                  <c:v>249</c:v>
                </c:pt>
                <c:pt idx="8">
                  <c:v>294</c:v>
                </c:pt>
                <c:pt idx="9">
                  <c:v>353</c:v>
                </c:pt>
                <c:pt idx="10">
                  <c:v>435</c:v>
                </c:pt>
                <c:pt idx="11">
                  <c:v>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136512"/>
        <c:axId val="105138432"/>
      </c:barChart>
      <c:lineChart>
        <c:grouping val="stacked"/>
        <c:varyColors val="0"/>
        <c:ser>
          <c:idx val="3"/>
          <c:order val="2"/>
          <c:tx>
            <c:strRef>
              <c:f>'自動車変動図(1)'!$L$104</c:f>
              <c:strCache>
                <c:ptCount val="1"/>
                <c:pt idx="0">
                  <c:v>大型車
混入率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'自動車変動図(1)'!$B$105:$B$116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'自動車変動図(1)'!$L$105:$L$116</c:f>
              <c:numCache>
                <c:formatCode>0.0_ </c:formatCode>
                <c:ptCount val="12"/>
                <c:pt idx="0">
                  <c:v>6.6</c:v>
                </c:pt>
                <c:pt idx="1">
                  <c:v>9.6</c:v>
                </c:pt>
                <c:pt idx="2">
                  <c:v>15.4</c:v>
                </c:pt>
                <c:pt idx="3">
                  <c:v>15.3</c:v>
                </c:pt>
                <c:pt idx="4">
                  <c:v>19.2</c:v>
                </c:pt>
                <c:pt idx="5">
                  <c:v>8.4</c:v>
                </c:pt>
                <c:pt idx="6">
                  <c:v>11.3</c:v>
                </c:pt>
                <c:pt idx="7">
                  <c:v>8.8000000000000007</c:v>
                </c:pt>
                <c:pt idx="8">
                  <c:v>8.1</c:v>
                </c:pt>
                <c:pt idx="9">
                  <c:v>5.0999999999999996</c:v>
                </c:pt>
                <c:pt idx="10">
                  <c:v>1.4</c:v>
                </c:pt>
                <c:pt idx="11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48416"/>
        <c:axId val="105149952"/>
      </c:lineChart>
      <c:catAx>
        <c:axId val="1051365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3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138432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36512"/>
        <c:crosses val="autoZero"/>
        <c:crossBetween val="between"/>
        <c:majorUnit val="1000"/>
        <c:minorUnit val="50"/>
      </c:valAx>
      <c:catAx>
        <c:axId val="105148416"/>
        <c:scaling>
          <c:orientation val="minMax"/>
        </c:scaling>
        <c:delete val="1"/>
        <c:axPos val="b"/>
        <c:numFmt formatCode="h:mm" sourceLinked="1"/>
        <c:majorTickMark val="out"/>
        <c:minorTickMark val="none"/>
        <c:tickLblPos val="nextTo"/>
        <c:crossAx val="105149952"/>
        <c:crosses val="autoZero"/>
        <c:auto val="1"/>
        <c:lblAlgn val="ctr"/>
        <c:lblOffset val="100"/>
        <c:noMultiLvlLbl val="0"/>
      </c:catAx>
      <c:valAx>
        <c:axId val="105149952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148416"/>
        <c:crosses val="max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'歩行者変動図(1)'!$E$73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'歩行者変動図(1)'!$E$74:$E$85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'歩行者変動図(1)'!$F$73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'歩行者変動図(1)'!$F$74:$F$85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11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490112"/>
        <c:axId val="102491648"/>
      </c:barChart>
      <c:catAx>
        <c:axId val="1024901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1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49164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490112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'歩行者変動図(1)'!$H$73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'歩行者変動図(1)'!$H$74:$H$85</c:f>
              <c:numCache>
                <c:formatCode>General</c:formatCode>
                <c:ptCount val="12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'歩行者変動図(1)'!$I$73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'歩行者変動図(1)'!$I$74:$I$85</c:f>
              <c:numCache>
                <c:formatCode>General</c:formatCode>
                <c:ptCount val="12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28704"/>
        <c:axId val="105530496"/>
      </c:barChart>
      <c:catAx>
        <c:axId val="1055287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30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53049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28704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'歩行者変動図(1)'!$K$73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'歩行者変動図(1)'!$K$74:$K$85</c:f>
              <c:numCache>
                <c:formatCode>General</c:formatCode>
                <c:ptCount val="12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'歩行者変動図(1)'!$L$73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'歩行者変動図(1)'!$L$74:$L$85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18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75552"/>
        <c:axId val="105577088"/>
      </c:barChart>
      <c:catAx>
        <c:axId val="10557555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77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57708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75552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'歩行者変動図(1)'!$E$89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'歩行者変動図(1)'!$E$90:$E$101</c:f>
              <c:numCache>
                <c:formatCode>General</c:formatCode>
                <c:ptCount val="12"/>
                <c:pt idx="0">
                  <c:v>13</c:v>
                </c:pt>
                <c:pt idx="1">
                  <c:v>19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22</c:v>
                </c:pt>
                <c:pt idx="7">
                  <c:v>2</c:v>
                </c:pt>
                <c:pt idx="8">
                  <c:v>6</c:v>
                </c:pt>
                <c:pt idx="9">
                  <c:v>19</c:v>
                </c:pt>
                <c:pt idx="10">
                  <c:v>27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'歩行者変動図(1)'!$F$89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'歩行者変動図(1)'!$F$90:$F$101</c:f>
              <c:numCache>
                <c:formatCode>General</c:formatCode>
                <c:ptCount val="12"/>
                <c:pt idx="0">
                  <c:v>18</c:v>
                </c:pt>
                <c:pt idx="1">
                  <c:v>33</c:v>
                </c:pt>
                <c:pt idx="2">
                  <c:v>18</c:v>
                </c:pt>
                <c:pt idx="3">
                  <c:v>18</c:v>
                </c:pt>
                <c:pt idx="4">
                  <c:v>9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2</c:v>
                </c:pt>
                <c:pt idx="9">
                  <c:v>15</c:v>
                </c:pt>
                <c:pt idx="10">
                  <c:v>14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88224"/>
        <c:axId val="105589760"/>
      </c:barChart>
      <c:catAx>
        <c:axId val="10558822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89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58976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88224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'歩行者変動図(1)'!$H$89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'歩行者変動図(1)'!$H$90:$H$101</c:f>
              <c:numCache>
                <c:formatCode>General</c:formatCode>
                <c:ptCount val="12"/>
                <c:pt idx="0">
                  <c:v>29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12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'歩行者変動図(1)'!$I$89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'歩行者変動図(1)'!$I$90:$I$101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1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14</c:v>
                </c:pt>
                <c:pt idx="8">
                  <c:v>5</c:v>
                </c:pt>
                <c:pt idx="9">
                  <c:v>9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643008"/>
        <c:axId val="105321216"/>
      </c:barChart>
      <c:catAx>
        <c:axId val="10564300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21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32121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643008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'歩行者変動図(1)'!$K$89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'歩行者変動図(1)'!$K$90:$K$101</c:f>
              <c:numCache>
                <c:formatCode>General</c:formatCode>
                <c:ptCount val="12"/>
                <c:pt idx="0">
                  <c:v>42</c:v>
                </c:pt>
                <c:pt idx="1">
                  <c:v>31</c:v>
                </c:pt>
                <c:pt idx="2">
                  <c:v>18</c:v>
                </c:pt>
                <c:pt idx="3">
                  <c:v>7</c:v>
                </c:pt>
                <c:pt idx="4">
                  <c:v>8</c:v>
                </c:pt>
                <c:pt idx="5">
                  <c:v>15</c:v>
                </c:pt>
                <c:pt idx="6">
                  <c:v>25</c:v>
                </c:pt>
                <c:pt idx="7">
                  <c:v>4</c:v>
                </c:pt>
                <c:pt idx="8">
                  <c:v>18</c:v>
                </c:pt>
                <c:pt idx="9">
                  <c:v>24</c:v>
                </c:pt>
                <c:pt idx="10">
                  <c:v>35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'歩行者変動図(1)'!$L$89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'歩行者変動図(1)'!$B$90:$B$101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'歩行者変動図(1)'!$L$90:$L$101</c:f>
              <c:numCache>
                <c:formatCode>General</c:formatCode>
                <c:ptCount val="12"/>
                <c:pt idx="0">
                  <c:v>22</c:v>
                </c:pt>
                <c:pt idx="1">
                  <c:v>39</c:v>
                </c:pt>
                <c:pt idx="2">
                  <c:v>30</c:v>
                </c:pt>
                <c:pt idx="3">
                  <c:v>19</c:v>
                </c:pt>
                <c:pt idx="4">
                  <c:v>14</c:v>
                </c:pt>
                <c:pt idx="5">
                  <c:v>22</c:v>
                </c:pt>
                <c:pt idx="6">
                  <c:v>14</c:v>
                </c:pt>
                <c:pt idx="7">
                  <c:v>23</c:v>
                </c:pt>
                <c:pt idx="8">
                  <c:v>7</c:v>
                </c:pt>
                <c:pt idx="9">
                  <c:v>24</c:v>
                </c:pt>
                <c:pt idx="10">
                  <c:v>26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349888"/>
        <c:axId val="105351424"/>
      </c:barChart>
      <c:catAx>
        <c:axId val="10534988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51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35142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49888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'歩行者変動図(2)'!$E$73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'歩行者変動図(2)'!$E$74:$E$85</c:f>
              <c:numCache>
                <c:formatCode>General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10</c:v>
                </c:pt>
                <c:pt idx="6">
                  <c:v>23</c:v>
                </c:pt>
                <c:pt idx="7">
                  <c:v>5</c:v>
                </c:pt>
                <c:pt idx="8">
                  <c:v>6</c:v>
                </c:pt>
                <c:pt idx="9">
                  <c:v>20</c:v>
                </c:pt>
                <c:pt idx="10">
                  <c:v>33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'歩行者変動図(2)'!$F$73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'歩行者変動図(2)'!$F$74:$F$85</c:f>
              <c:numCache>
                <c:formatCode>General</c:formatCode>
                <c:ptCount val="12"/>
                <c:pt idx="0">
                  <c:v>21</c:v>
                </c:pt>
                <c:pt idx="1">
                  <c:v>35</c:v>
                </c:pt>
                <c:pt idx="2">
                  <c:v>30</c:v>
                </c:pt>
                <c:pt idx="3">
                  <c:v>22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18</c:v>
                </c:pt>
                <c:pt idx="8">
                  <c:v>9</c:v>
                </c:pt>
                <c:pt idx="9">
                  <c:v>26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459712"/>
        <c:axId val="105461248"/>
      </c:barChart>
      <c:catAx>
        <c:axId val="105459712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61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46124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59712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'歩行者変動図(2)'!$H$73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'歩行者変動図(2)'!$H$74:$H$85</c:f>
              <c:numCache>
                <c:formatCode>General</c:formatCode>
                <c:ptCount val="12"/>
                <c:pt idx="0">
                  <c:v>39</c:v>
                </c:pt>
                <c:pt idx="1">
                  <c:v>13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11</c:v>
                </c:pt>
                <c:pt idx="6">
                  <c:v>5</c:v>
                </c:pt>
                <c:pt idx="7">
                  <c:v>2</c:v>
                </c:pt>
                <c:pt idx="8">
                  <c:v>15</c:v>
                </c:pt>
                <c:pt idx="9">
                  <c:v>7</c:v>
                </c:pt>
                <c:pt idx="10">
                  <c:v>9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'歩行者変動図(2)'!$I$73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'歩行者変動図(2)'!$B$74:$B$85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'歩行者変動図(2)'!$I$74:$I$85</c:f>
              <c:numCache>
                <c:formatCode>General</c:formatCode>
                <c:ptCount val="12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7</c:v>
                </c:pt>
                <c:pt idx="4">
                  <c:v>5</c:v>
                </c:pt>
                <c:pt idx="5">
                  <c:v>12</c:v>
                </c:pt>
                <c:pt idx="6">
                  <c:v>4</c:v>
                </c:pt>
                <c:pt idx="7">
                  <c:v>15</c:v>
                </c:pt>
                <c:pt idx="8">
                  <c:v>6</c:v>
                </c:pt>
                <c:pt idx="9">
                  <c:v>16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506304"/>
        <c:axId val="105507840"/>
      </c:barChart>
      <c:catAx>
        <c:axId val="105506304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0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50784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506304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28519981513939"/>
          <c:y val="1.9071248906386701E-2"/>
          <c:w val="0.83261638806777061"/>
          <c:h val="0.85619438674460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'歩行者変動図(2)'!$K$73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FF6600"/>
              </a:solidFill>
              <a:prstDash val="solid"/>
            </a:ln>
          </c:spPr>
          <c:invertIfNegative val="0"/>
          <c:cat>
            <c:numRef>
              <c:f>'歩行者変動図(2)'!$B$90:$B$101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'歩行者変動図(2)'!$K$74:$K$85</c:f>
              <c:numCache>
                <c:formatCode>General</c:formatCode>
                <c:ptCount val="12"/>
                <c:pt idx="0">
                  <c:v>55</c:v>
                </c:pt>
                <c:pt idx="1">
                  <c:v>33</c:v>
                </c:pt>
                <c:pt idx="2">
                  <c:v>20</c:v>
                </c:pt>
                <c:pt idx="3">
                  <c:v>7</c:v>
                </c:pt>
                <c:pt idx="4">
                  <c:v>9</c:v>
                </c:pt>
                <c:pt idx="5">
                  <c:v>21</c:v>
                </c:pt>
                <c:pt idx="6">
                  <c:v>28</c:v>
                </c:pt>
                <c:pt idx="7">
                  <c:v>7</c:v>
                </c:pt>
                <c:pt idx="8">
                  <c:v>21</c:v>
                </c:pt>
                <c:pt idx="9">
                  <c:v>27</c:v>
                </c:pt>
                <c:pt idx="10">
                  <c:v>42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'歩行者変動図(2)'!$L$73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'歩行者変動図(2)'!$B$90:$B$101</c:f>
              <c:numCache>
                <c:formatCode>h:mm</c:formatCode>
                <c:ptCount val="12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0.45833333333333398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0.70833333333333304</c:v>
                </c:pt>
                <c:pt idx="11">
                  <c:v>0.75</c:v>
                </c:pt>
              </c:numCache>
            </c:numRef>
          </c:cat>
          <c:val>
            <c:numRef>
              <c:f>'歩行者変動図(2)'!$L$74:$L$85</c:f>
              <c:numCache>
                <c:formatCode>General</c:formatCode>
                <c:ptCount val="12"/>
                <c:pt idx="0">
                  <c:v>26</c:v>
                </c:pt>
                <c:pt idx="1">
                  <c:v>48</c:v>
                </c:pt>
                <c:pt idx="2">
                  <c:v>42</c:v>
                </c:pt>
                <c:pt idx="3">
                  <c:v>29</c:v>
                </c:pt>
                <c:pt idx="4">
                  <c:v>18</c:v>
                </c:pt>
                <c:pt idx="5">
                  <c:v>26</c:v>
                </c:pt>
                <c:pt idx="6">
                  <c:v>18</c:v>
                </c:pt>
                <c:pt idx="7">
                  <c:v>33</c:v>
                </c:pt>
                <c:pt idx="8">
                  <c:v>15</c:v>
                </c:pt>
                <c:pt idx="9">
                  <c:v>42</c:v>
                </c:pt>
                <c:pt idx="10">
                  <c:v>32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397248"/>
        <c:axId val="105415424"/>
      </c:barChart>
      <c:catAx>
        <c:axId val="105397248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  <a:alpha val="98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15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541542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397248"/>
        <c:crosses val="autoZero"/>
        <c:crossBetween val="between"/>
        <c:majorUnit val="5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image" Target="../media/image8.emf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8.emf"/><Relationship Id="rId1" Type="http://schemas.openxmlformats.org/officeDocument/2006/relationships/chart" Target="../charts/chart10.xml"/><Relationship Id="rId5" Type="http://schemas.openxmlformats.org/officeDocument/2006/relationships/image" Target="../media/image6.emf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675525</xdr:colOff>
      <xdr:row>28</xdr:row>
      <xdr:rowOff>45785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2400" cy="4879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171450</xdr:rowOff>
    </xdr:from>
    <xdr:to>
      <xdr:col>11</xdr:col>
      <xdr:colOff>581025</xdr:colOff>
      <xdr:row>11</xdr:row>
      <xdr:rowOff>38100</xdr:rowOff>
    </xdr:to>
    <xdr:pic>
      <xdr:nvPicPr>
        <xdr:cNvPr id="512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381000"/>
          <a:ext cx="29908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76949</xdr:colOff>
      <xdr:row>8</xdr:row>
      <xdr:rowOff>162144</xdr:rowOff>
    </xdr:from>
    <xdr:to>
      <xdr:col>11</xdr:col>
      <xdr:colOff>704101</xdr:colOff>
      <xdr:row>20</xdr:row>
      <xdr:rowOff>236497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399" y="1257519"/>
          <a:ext cx="7656602" cy="4760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171450</xdr:rowOff>
    </xdr:from>
    <xdr:to>
      <xdr:col>11</xdr:col>
      <xdr:colOff>581025</xdr:colOff>
      <xdr:row>11</xdr:row>
      <xdr:rowOff>38100</xdr:rowOff>
    </xdr:to>
    <xdr:pic>
      <xdr:nvPicPr>
        <xdr:cNvPr id="307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381000"/>
          <a:ext cx="29908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</xdr:row>
      <xdr:rowOff>171450</xdr:rowOff>
    </xdr:from>
    <xdr:to>
      <xdr:col>11</xdr:col>
      <xdr:colOff>581025</xdr:colOff>
      <xdr:row>11</xdr:row>
      <xdr:rowOff>38100</xdr:rowOff>
    </xdr:to>
    <xdr:pic>
      <xdr:nvPicPr>
        <xdr:cNvPr id="409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381000"/>
          <a:ext cx="29908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628650</xdr:colOff>
      <xdr:row>47</xdr:row>
      <xdr:rowOff>161925</xdr:rowOff>
    </xdr:to>
    <xdr:pic>
      <xdr:nvPicPr>
        <xdr:cNvPr id="12289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822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0</xdr:rowOff>
    </xdr:to>
    <xdr:graphicFrame macro="">
      <xdr:nvGraphicFramePr>
        <xdr:cNvPr id="102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16</xdr:row>
      <xdr:rowOff>57150</xdr:rowOff>
    </xdr:from>
    <xdr:to>
      <xdr:col>7</xdr:col>
      <xdr:colOff>9525</xdr:colOff>
      <xdr:row>17</xdr:row>
      <xdr:rowOff>142875</xdr:rowOff>
    </xdr:to>
    <xdr:pic>
      <xdr:nvPicPr>
        <xdr:cNvPr id="1028" name="図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33650"/>
          <a:ext cx="2524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3</xdr:row>
      <xdr:rowOff>0</xdr:rowOff>
    </xdr:from>
    <xdr:to>
      <xdr:col>16</xdr:col>
      <xdr:colOff>381000</xdr:colOff>
      <xdr:row>13</xdr:row>
      <xdr:rowOff>114300</xdr:rowOff>
    </xdr:to>
    <xdr:pic>
      <xdr:nvPicPr>
        <xdr:cNvPr id="1029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95300"/>
          <a:ext cx="28479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104775</xdr:rowOff>
    </xdr:from>
    <xdr:to>
      <xdr:col>11</xdr:col>
      <xdr:colOff>619125</xdr:colOff>
      <xdr:row>11</xdr:row>
      <xdr:rowOff>76200</xdr:rowOff>
    </xdr:to>
    <xdr:pic>
      <xdr:nvPicPr>
        <xdr:cNvPr id="9217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14325"/>
          <a:ext cx="31718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104775</xdr:rowOff>
    </xdr:from>
    <xdr:to>
      <xdr:col>11</xdr:col>
      <xdr:colOff>619125</xdr:colOff>
      <xdr:row>11</xdr:row>
      <xdr:rowOff>76200</xdr:rowOff>
    </xdr:to>
    <xdr:pic>
      <xdr:nvPicPr>
        <xdr:cNvPr id="10241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14325"/>
          <a:ext cx="31718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104775</xdr:rowOff>
    </xdr:from>
    <xdr:to>
      <xdr:col>11</xdr:col>
      <xdr:colOff>619125</xdr:colOff>
      <xdr:row>11</xdr:row>
      <xdr:rowOff>76200</xdr:rowOff>
    </xdr:to>
    <xdr:pic>
      <xdr:nvPicPr>
        <xdr:cNvPr id="1126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14325"/>
          <a:ext cx="31718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25</xdr:row>
      <xdr:rowOff>47625</xdr:rowOff>
    </xdr:to>
    <xdr:pic>
      <xdr:nvPicPr>
        <xdr:cNvPr id="6146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72200" cy="433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71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17</xdr:row>
      <xdr:rowOff>0</xdr:rowOff>
    </xdr:from>
    <xdr:to>
      <xdr:col>8</xdr:col>
      <xdr:colOff>228600</xdr:colOff>
      <xdr:row>17</xdr:row>
      <xdr:rowOff>142875</xdr:rowOff>
    </xdr:to>
    <xdr:pic>
      <xdr:nvPicPr>
        <xdr:cNvPr id="7170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86025"/>
          <a:ext cx="1990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25</xdr:col>
      <xdr:colOff>0</xdr:colOff>
      <xdr:row>42</xdr:row>
      <xdr:rowOff>0</xdr:rowOff>
    </xdr:to>
    <xdr:graphicFrame macro="">
      <xdr:nvGraphicFramePr>
        <xdr:cNvPr id="71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0</xdr:colOff>
      <xdr:row>68</xdr:row>
      <xdr:rowOff>47625</xdr:rowOff>
    </xdr:to>
    <xdr:graphicFrame macro="">
      <xdr:nvGraphicFramePr>
        <xdr:cNvPr id="71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0</xdr:colOff>
      <xdr:row>68</xdr:row>
      <xdr:rowOff>47625</xdr:rowOff>
    </xdr:to>
    <xdr:graphicFrame macro="">
      <xdr:nvGraphicFramePr>
        <xdr:cNvPr id="717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44</xdr:row>
      <xdr:rowOff>0</xdr:rowOff>
    </xdr:from>
    <xdr:to>
      <xdr:col>24</xdr:col>
      <xdr:colOff>285750</xdr:colOff>
      <xdr:row>68</xdr:row>
      <xdr:rowOff>47625</xdr:rowOff>
    </xdr:to>
    <xdr:graphicFrame macro="">
      <xdr:nvGraphicFramePr>
        <xdr:cNvPr id="71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47625</xdr:colOff>
      <xdr:row>2</xdr:row>
      <xdr:rowOff>95250</xdr:rowOff>
    </xdr:from>
    <xdr:to>
      <xdr:col>24</xdr:col>
      <xdr:colOff>228600</xdr:colOff>
      <xdr:row>14</xdr:row>
      <xdr:rowOff>19050</xdr:rowOff>
    </xdr:to>
    <xdr:pic>
      <xdr:nvPicPr>
        <xdr:cNvPr id="7176" name="図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38150"/>
          <a:ext cx="28479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9</xdr:col>
      <xdr:colOff>0</xdr:colOff>
      <xdr:row>42</xdr:row>
      <xdr:rowOff>0</xdr:rowOff>
    </xdr:to>
    <xdr:graphicFrame macro="">
      <xdr:nvGraphicFramePr>
        <xdr:cNvPr id="81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104775</xdr:colOff>
      <xdr:row>17</xdr:row>
      <xdr:rowOff>0</xdr:rowOff>
    </xdr:from>
    <xdr:to>
      <xdr:col>8</xdr:col>
      <xdr:colOff>228600</xdr:colOff>
      <xdr:row>17</xdr:row>
      <xdr:rowOff>142875</xdr:rowOff>
    </xdr:to>
    <xdr:pic>
      <xdr:nvPicPr>
        <xdr:cNvPr id="8194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86025"/>
          <a:ext cx="1990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81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0</xdr:rowOff>
    </xdr:from>
    <xdr:to>
      <xdr:col>25</xdr:col>
      <xdr:colOff>0</xdr:colOff>
      <xdr:row>42</xdr:row>
      <xdr:rowOff>0</xdr:rowOff>
    </xdr:to>
    <xdr:graphicFrame macro="">
      <xdr:nvGraphicFramePr>
        <xdr:cNvPr id="819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47625</xdr:colOff>
      <xdr:row>2</xdr:row>
      <xdr:rowOff>95250</xdr:rowOff>
    </xdr:from>
    <xdr:to>
      <xdr:col>24</xdr:col>
      <xdr:colOff>228600</xdr:colOff>
      <xdr:row>14</xdr:row>
      <xdr:rowOff>19050</xdr:rowOff>
    </xdr:to>
    <xdr:pic>
      <xdr:nvPicPr>
        <xdr:cNvPr id="8197" name="図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438150"/>
          <a:ext cx="28479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33CC"/>
      </a:accent1>
      <a:accent2>
        <a:srgbClr val="0070C0"/>
      </a:accent2>
      <a:accent3>
        <a:srgbClr val="A5A5A5"/>
      </a:accent3>
      <a:accent4>
        <a:srgbClr val="FF0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60" zoomScaleNormal="100" zoomScaleSheetLayoutView="160" workbookViewId="0"/>
  </sheetViews>
  <sheetFormatPr defaultRowHeight="13.5" x14ac:dyDescent="0.15"/>
  <sheetData/>
  <phoneticPr fontId="2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tabSelected="1" zoomScaleNormal="100" zoomScaleSheetLayoutView="100" workbookViewId="0"/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97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254" t="s">
        <v>96</v>
      </c>
      <c r="H4" s="126"/>
      <c r="I4" s="69"/>
      <c r="J4" s="69"/>
      <c r="K4" s="69"/>
      <c r="L4" s="125"/>
    </row>
    <row r="5" spans="2:14" ht="14.45" customHeight="1" x14ac:dyDescent="0.15">
      <c r="B5" s="124" t="s">
        <v>95</v>
      </c>
      <c r="C5" s="124"/>
      <c r="D5" s="124" t="s">
        <v>94</v>
      </c>
      <c r="G5" s="254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93</v>
      </c>
      <c r="G6" s="254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254"/>
      <c r="H7" s="126"/>
      <c r="I7" s="69"/>
      <c r="J7" s="69"/>
      <c r="K7" s="69"/>
      <c r="L7" s="125"/>
    </row>
    <row r="8" spans="2:14" ht="14.45" customHeight="1" x14ac:dyDescent="0.15">
      <c r="B8" s="124" t="s">
        <v>92</v>
      </c>
      <c r="C8" s="124"/>
      <c r="D8" s="124" t="s">
        <v>28</v>
      </c>
      <c r="G8" s="254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91</v>
      </c>
      <c r="G9" s="254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254"/>
      <c r="H10" s="126"/>
      <c r="I10" s="69"/>
      <c r="J10" s="69"/>
      <c r="K10" s="69"/>
      <c r="L10" s="125"/>
    </row>
    <row r="11" spans="2:14" ht="14.45" customHeight="1" x14ac:dyDescent="0.15">
      <c r="B11" s="124" t="s">
        <v>90</v>
      </c>
      <c r="C11" s="124"/>
      <c r="D11" s="124" t="s">
        <v>25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89</v>
      </c>
      <c r="N13" s="69"/>
    </row>
    <row r="14" spans="2:14" ht="28.9" customHeight="1" x14ac:dyDescent="0.15">
      <c r="B14" s="118"/>
      <c r="C14" s="117" t="s">
        <v>88</v>
      </c>
      <c r="D14" s="255" t="s">
        <v>115</v>
      </c>
      <c r="E14" s="256"/>
      <c r="F14" s="256"/>
      <c r="G14" s="256"/>
      <c r="H14" s="256"/>
      <c r="I14" s="256"/>
      <c r="J14" s="256"/>
      <c r="K14" s="256"/>
      <c r="L14" s="257"/>
    </row>
    <row r="15" spans="2:14" ht="28.9" customHeight="1" x14ac:dyDescent="0.15">
      <c r="B15" s="116" t="s">
        <v>87</v>
      </c>
      <c r="C15" s="115" t="s">
        <v>86</v>
      </c>
      <c r="D15" s="114" t="s">
        <v>16</v>
      </c>
      <c r="E15" s="113" t="s">
        <v>17</v>
      </c>
      <c r="F15" s="113" t="s">
        <v>18</v>
      </c>
      <c r="G15" s="113" t="s">
        <v>10</v>
      </c>
      <c r="H15" s="113" t="s">
        <v>19</v>
      </c>
      <c r="I15" s="113" t="s">
        <v>20</v>
      </c>
      <c r="J15" s="113" t="s">
        <v>21</v>
      </c>
      <c r="K15" s="113" t="s">
        <v>22</v>
      </c>
      <c r="L15" s="112" t="s">
        <v>23</v>
      </c>
    </row>
    <row r="16" spans="2:14" ht="14.45" customHeight="1" x14ac:dyDescent="0.15">
      <c r="B16" s="103" t="s">
        <v>85</v>
      </c>
      <c r="C16" s="102"/>
      <c r="D16" s="101">
        <f>SUM('【方向別】自動車交通量(1)'!D16,'【方向別】自動車交通量(2)'!D16)</f>
        <v>71</v>
      </c>
      <c r="E16" s="100">
        <f>SUM('【方向別】自動車交通量(1)'!E16,'【方向別】自動車交通量(2)'!E16)</f>
        <v>14</v>
      </c>
      <c r="F16" s="100">
        <f>SUM('【方向別】自動車交通量(1)'!F16,'【方向別】自動車交通量(2)'!F16)</f>
        <v>6</v>
      </c>
      <c r="G16" s="100">
        <f>SUM('【方向別】自動車交通量(1)'!G16,'【方向別】自動車交通量(2)'!G16)</f>
        <v>2</v>
      </c>
      <c r="H16" s="100">
        <f t="shared" ref="H16:H21" si="0">SUM(D16:E16)</f>
        <v>85</v>
      </c>
      <c r="I16" s="100">
        <f t="shared" ref="I16:I21" si="1">SUM(F16:G16)</f>
        <v>8</v>
      </c>
      <c r="J16" s="100">
        <f t="shared" ref="J16:J21" si="2">SUM(H16:I16)</f>
        <v>93</v>
      </c>
      <c r="K16" s="99">
        <f t="shared" ref="K16:K52" si="3">IF(J16=0,0,ROUND(I16/J16*100,1))</f>
        <v>8.6</v>
      </c>
      <c r="L16" s="98">
        <f t="shared" ref="L16:L52" si="4">IF(J16=0,0,ROUND(J16/$J$52*100,1))</f>
        <v>2.2999999999999998</v>
      </c>
    </row>
    <row r="17" spans="2:12" ht="14.45" customHeight="1" x14ac:dyDescent="0.15">
      <c r="B17" s="97" t="s">
        <v>84</v>
      </c>
      <c r="C17" s="96"/>
      <c r="D17" s="95">
        <f>SUM('【方向別】自動車交通量(1)'!D17,'【方向別】自動車交通量(2)'!D17)</f>
        <v>37</v>
      </c>
      <c r="E17" s="94">
        <f>SUM('【方向別】自動車交通量(1)'!E17,'【方向別】自動車交通量(2)'!E17)</f>
        <v>6</v>
      </c>
      <c r="F17" s="94">
        <f>SUM('【方向別】自動車交通量(1)'!F17,'【方向別】自動車交通量(2)'!F17)</f>
        <v>4</v>
      </c>
      <c r="G17" s="94">
        <f>SUM('【方向別】自動車交通量(1)'!G17,'【方向別】自動車交通量(2)'!G17)</f>
        <v>1</v>
      </c>
      <c r="H17" s="94">
        <f t="shared" si="0"/>
        <v>43</v>
      </c>
      <c r="I17" s="94">
        <f t="shared" si="1"/>
        <v>5</v>
      </c>
      <c r="J17" s="94">
        <f t="shared" si="2"/>
        <v>48</v>
      </c>
      <c r="K17" s="93">
        <f t="shared" si="3"/>
        <v>10.4</v>
      </c>
      <c r="L17" s="92">
        <f t="shared" si="4"/>
        <v>1.2</v>
      </c>
    </row>
    <row r="18" spans="2:12" ht="14.45" customHeight="1" x14ac:dyDescent="0.15">
      <c r="B18" s="97" t="s">
        <v>83</v>
      </c>
      <c r="C18" s="96"/>
      <c r="D18" s="95">
        <f>SUM('【方向別】自動車交通量(1)'!D18,'【方向別】自動車交通量(2)'!D18)</f>
        <v>50</v>
      </c>
      <c r="E18" s="94">
        <f>SUM('【方向別】自動車交通量(1)'!E18,'【方向別】自動車交通量(2)'!E18)</f>
        <v>4</v>
      </c>
      <c r="F18" s="94">
        <f>SUM('【方向別】自動車交通量(1)'!F18,'【方向別】自動車交通量(2)'!F18)</f>
        <v>4</v>
      </c>
      <c r="G18" s="94">
        <f>SUM('【方向別】自動車交通量(1)'!G18,'【方向別】自動車交通量(2)'!G18)</f>
        <v>0</v>
      </c>
      <c r="H18" s="94">
        <f t="shared" si="0"/>
        <v>54</v>
      </c>
      <c r="I18" s="94">
        <f t="shared" si="1"/>
        <v>4</v>
      </c>
      <c r="J18" s="94">
        <f t="shared" si="2"/>
        <v>58</v>
      </c>
      <c r="K18" s="93">
        <f t="shared" si="3"/>
        <v>6.9</v>
      </c>
      <c r="L18" s="92">
        <f t="shared" si="4"/>
        <v>1.4</v>
      </c>
    </row>
    <row r="19" spans="2:12" ht="14.45" customHeight="1" x14ac:dyDescent="0.15">
      <c r="B19" s="97" t="s">
        <v>82</v>
      </c>
      <c r="C19" s="96"/>
      <c r="D19" s="95">
        <f>SUM('【方向別】自動車交通量(1)'!D19,'【方向別】自動車交通量(2)'!D19)</f>
        <v>78</v>
      </c>
      <c r="E19" s="94">
        <f>SUM('【方向別】自動車交通量(1)'!E19,'【方向別】自動車交通量(2)'!E19)</f>
        <v>13</v>
      </c>
      <c r="F19" s="94">
        <f>SUM('【方向別】自動車交通量(1)'!F19,'【方向別】自動車交通量(2)'!F19)</f>
        <v>4</v>
      </c>
      <c r="G19" s="94">
        <f>SUM('【方向別】自動車交通量(1)'!G19,'【方向別】自動車交通量(2)'!G19)</f>
        <v>0</v>
      </c>
      <c r="H19" s="94">
        <f t="shared" si="0"/>
        <v>91</v>
      </c>
      <c r="I19" s="94">
        <f t="shared" si="1"/>
        <v>4</v>
      </c>
      <c r="J19" s="94">
        <f t="shared" si="2"/>
        <v>95</v>
      </c>
      <c r="K19" s="93">
        <f t="shared" si="3"/>
        <v>4.2</v>
      </c>
      <c r="L19" s="92">
        <f t="shared" si="4"/>
        <v>2.4</v>
      </c>
    </row>
    <row r="20" spans="2:12" ht="14.45" customHeight="1" x14ac:dyDescent="0.15">
      <c r="B20" s="97" t="s">
        <v>81</v>
      </c>
      <c r="C20" s="96"/>
      <c r="D20" s="95">
        <f>SUM('【方向別】自動車交通量(1)'!D20,'【方向別】自動車交通量(2)'!D20)</f>
        <v>59</v>
      </c>
      <c r="E20" s="94">
        <f>SUM('【方向別】自動車交通量(1)'!E20,'【方向別】自動車交通量(2)'!E20)</f>
        <v>2</v>
      </c>
      <c r="F20" s="94">
        <f>SUM('【方向別】自動車交通量(1)'!F20,'【方向別】自動車交通量(2)'!F20)</f>
        <v>7</v>
      </c>
      <c r="G20" s="94">
        <f>SUM('【方向別】自動車交通量(1)'!G20,'【方向別】自動車交通量(2)'!G20)</f>
        <v>0</v>
      </c>
      <c r="H20" s="94">
        <f t="shared" si="0"/>
        <v>61</v>
      </c>
      <c r="I20" s="94">
        <f t="shared" si="1"/>
        <v>7</v>
      </c>
      <c r="J20" s="94">
        <f t="shared" si="2"/>
        <v>68</v>
      </c>
      <c r="K20" s="93">
        <f t="shared" si="3"/>
        <v>10.3</v>
      </c>
      <c r="L20" s="92">
        <f t="shared" si="4"/>
        <v>1.7</v>
      </c>
    </row>
    <row r="21" spans="2:12" ht="14.45" customHeight="1" x14ac:dyDescent="0.15">
      <c r="B21" s="91" t="s">
        <v>80</v>
      </c>
      <c r="C21" s="90"/>
      <c r="D21" s="89">
        <f>SUM('【方向別】自動車交通量(1)'!D21,'【方向別】自動車交通量(2)'!D21)</f>
        <v>70</v>
      </c>
      <c r="E21" s="88">
        <f>SUM('【方向別】自動車交通量(1)'!E21,'【方向別】自動車交通量(2)'!E21)</f>
        <v>9</v>
      </c>
      <c r="F21" s="88">
        <f>SUM('【方向別】自動車交通量(1)'!F21,'【方向別】自動車交通量(2)'!F21)</f>
        <v>1</v>
      </c>
      <c r="G21" s="88">
        <f>SUM('【方向別】自動車交通量(1)'!G21,'【方向別】自動車交通量(2)'!G21)</f>
        <v>0</v>
      </c>
      <c r="H21" s="88">
        <f t="shared" si="0"/>
        <v>79</v>
      </c>
      <c r="I21" s="88">
        <f t="shared" si="1"/>
        <v>1</v>
      </c>
      <c r="J21" s="88">
        <f t="shared" si="2"/>
        <v>80</v>
      </c>
      <c r="K21" s="87">
        <f t="shared" si="3"/>
        <v>1.3</v>
      </c>
      <c r="L21" s="86">
        <f t="shared" si="4"/>
        <v>2</v>
      </c>
    </row>
    <row r="22" spans="2:12" ht="14.45" customHeight="1" thickBot="1" x14ac:dyDescent="0.2">
      <c r="B22" s="85" t="s">
        <v>79</v>
      </c>
      <c r="C22" s="84"/>
      <c r="D22" s="83">
        <f t="shared" ref="D22:J22" si="5">SUBTOTAL(9,D16:D21)</f>
        <v>365</v>
      </c>
      <c r="E22" s="82">
        <f t="shared" si="5"/>
        <v>48</v>
      </c>
      <c r="F22" s="82">
        <f t="shared" si="5"/>
        <v>26</v>
      </c>
      <c r="G22" s="82">
        <f t="shared" si="5"/>
        <v>3</v>
      </c>
      <c r="H22" s="82">
        <f t="shared" si="5"/>
        <v>413</v>
      </c>
      <c r="I22" s="82">
        <f t="shared" si="5"/>
        <v>29</v>
      </c>
      <c r="J22" s="82">
        <f t="shared" si="5"/>
        <v>442</v>
      </c>
      <c r="K22" s="81">
        <f t="shared" si="3"/>
        <v>6.6</v>
      </c>
      <c r="L22" s="80">
        <f t="shared" si="4"/>
        <v>11</v>
      </c>
    </row>
    <row r="23" spans="2:12" ht="14.45" customHeight="1" thickTop="1" x14ac:dyDescent="0.15">
      <c r="B23" s="103" t="s">
        <v>78</v>
      </c>
      <c r="C23" s="102"/>
      <c r="D23" s="101">
        <f>SUM('【方向別】自動車交通量(1)'!D23,'【方向別】自動車交通量(2)'!D23)</f>
        <v>57</v>
      </c>
      <c r="E23" s="100">
        <f>SUM('【方向別】自動車交通量(1)'!E23,'【方向別】自動車交通量(2)'!E23)</f>
        <v>8</v>
      </c>
      <c r="F23" s="100">
        <f>SUM('【方向別】自動車交通量(1)'!F23,'【方向別】自動車交通量(2)'!F23)</f>
        <v>6</v>
      </c>
      <c r="G23" s="100">
        <f>SUM('【方向別】自動車交通量(1)'!G23,'【方向別】自動車交通量(2)'!G23)</f>
        <v>1</v>
      </c>
      <c r="H23" s="100">
        <f t="shared" ref="H23:H28" si="6">SUM(D23:E23)</f>
        <v>65</v>
      </c>
      <c r="I23" s="100">
        <f t="shared" ref="I23:I28" si="7">SUM(F23:G23)</f>
        <v>7</v>
      </c>
      <c r="J23" s="100">
        <f t="shared" ref="J23:J28" si="8">SUM(H23:I23)</f>
        <v>72</v>
      </c>
      <c r="K23" s="99">
        <f t="shared" si="3"/>
        <v>9.6999999999999993</v>
      </c>
      <c r="L23" s="98">
        <f t="shared" si="4"/>
        <v>1.8</v>
      </c>
    </row>
    <row r="24" spans="2:12" ht="14.45" customHeight="1" x14ac:dyDescent="0.15">
      <c r="B24" s="97" t="s">
        <v>77</v>
      </c>
      <c r="C24" s="96"/>
      <c r="D24" s="95">
        <f>SUM('【方向別】自動車交通量(1)'!D24,'【方向別】自動車交通量(2)'!D24)</f>
        <v>45</v>
      </c>
      <c r="E24" s="94">
        <f>SUM('【方向別】自動車交通量(1)'!E24,'【方向別】自動車交通量(2)'!E24)</f>
        <v>5</v>
      </c>
      <c r="F24" s="94">
        <f>SUM('【方向別】自動車交通量(1)'!F24,'【方向別】自動車交通量(2)'!F24)</f>
        <v>5</v>
      </c>
      <c r="G24" s="94">
        <f>SUM('【方向別】自動車交通量(1)'!G24,'【方向別】自動車交通量(2)'!G24)</f>
        <v>1</v>
      </c>
      <c r="H24" s="94">
        <f t="shared" si="6"/>
        <v>50</v>
      </c>
      <c r="I24" s="94">
        <f t="shared" si="7"/>
        <v>6</v>
      </c>
      <c r="J24" s="94">
        <f t="shared" si="8"/>
        <v>56</v>
      </c>
      <c r="K24" s="93">
        <f t="shared" si="3"/>
        <v>10.7</v>
      </c>
      <c r="L24" s="92">
        <f t="shared" si="4"/>
        <v>1.4</v>
      </c>
    </row>
    <row r="25" spans="2:12" ht="14.45" customHeight="1" x14ac:dyDescent="0.15">
      <c r="B25" s="97" t="s">
        <v>76</v>
      </c>
      <c r="C25" s="96"/>
      <c r="D25" s="95">
        <f>SUM('【方向別】自動車交通量(1)'!D25,'【方向別】自動車交通量(2)'!D25)</f>
        <v>27</v>
      </c>
      <c r="E25" s="94">
        <f>SUM('【方向別】自動車交通量(1)'!E25,'【方向別】自動車交通量(2)'!E25)</f>
        <v>1</v>
      </c>
      <c r="F25" s="94">
        <f>SUM('【方向別】自動車交通量(1)'!F25,'【方向別】自動車交通量(2)'!F25)</f>
        <v>2</v>
      </c>
      <c r="G25" s="94">
        <f>SUM('【方向別】自動車交通量(1)'!G25,'【方向別】自動車交通量(2)'!G25)</f>
        <v>1</v>
      </c>
      <c r="H25" s="94">
        <f t="shared" si="6"/>
        <v>28</v>
      </c>
      <c r="I25" s="94">
        <f t="shared" si="7"/>
        <v>3</v>
      </c>
      <c r="J25" s="94">
        <f t="shared" si="8"/>
        <v>31</v>
      </c>
      <c r="K25" s="93">
        <f t="shared" si="3"/>
        <v>9.6999999999999993</v>
      </c>
      <c r="L25" s="92">
        <f t="shared" si="4"/>
        <v>0.8</v>
      </c>
    </row>
    <row r="26" spans="2:12" ht="14.45" customHeight="1" x14ac:dyDescent="0.15">
      <c r="B26" s="97" t="s">
        <v>75</v>
      </c>
      <c r="C26" s="96"/>
      <c r="D26" s="95">
        <f>SUM('【方向別】自動車交通量(1)'!D26,'【方向別】自動車交通量(2)'!D26)</f>
        <v>65</v>
      </c>
      <c r="E26" s="94">
        <f>SUM('【方向別】自動車交通量(1)'!E26,'【方向別】自動車交通量(2)'!E26)</f>
        <v>7</v>
      </c>
      <c r="F26" s="94">
        <f>SUM('【方向別】自動車交通量(1)'!F26,'【方向別】自動車交通量(2)'!F26)</f>
        <v>6</v>
      </c>
      <c r="G26" s="94">
        <f>SUM('【方向別】自動車交通量(1)'!G26,'【方向別】自動車交通量(2)'!G26)</f>
        <v>1</v>
      </c>
      <c r="H26" s="94">
        <f t="shared" si="6"/>
        <v>72</v>
      </c>
      <c r="I26" s="94">
        <f t="shared" si="7"/>
        <v>7</v>
      </c>
      <c r="J26" s="94">
        <f t="shared" si="8"/>
        <v>79</v>
      </c>
      <c r="K26" s="93">
        <f t="shared" si="3"/>
        <v>8.9</v>
      </c>
      <c r="L26" s="92">
        <f t="shared" si="4"/>
        <v>2</v>
      </c>
    </row>
    <row r="27" spans="2:12" ht="14.45" customHeight="1" x14ac:dyDescent="0.15">
      <c r="B27" s="97" t="s">
        <v>74</v>
      </c>
      <c r="C27" s="96"/>
      <c r="D27" s="95">
        <f>SUM('【方向別】自動車交通量(1)'!D27,'【方向別】自動車交通量(2)'!D27)</f>
        <v>66</v>
      </c>
      <c r="E27" s="94">
        <f>SUM('【方向別】自動車交通量(1)'!E27,'【方向別】自動車交通量(2)'!E27)</f>
        <v>3</v>
      </c>
      <c r="F27" s="94">
        <f>SUM('【方向別】自動車交通量(1)'!F27,'【方向別】自動車交通量(2)'!F27)</f>
        <v>2</v>
      </c>
      <c r="G27" s="94">
        <f>SUM('【方向別】自動車交通量(1)'!G27,'【方向別】自動車交通量(2)'!G27)</f>
        <v>0</v>
      </c>
      <c r="H27" s="94">
        <f t="shared" si="6"/>
        <v>69</v>
      </c>
      <c r="I27" s="94">
        <f t="shared" si="7"/>
        <v>2</v>
      </c>
      <c r="J27" s="94">
        <f t="shared" si="8"/>
        <v>71</v>
      </c>
      <c r="K27" s="93">
        <f t="shared" si="3"/>
        <v>2.8</v>
      </c>
      <c r="L27" s="92">
        <f t="shared" si="4"/>
        <v>1.8</v>
      </c>
    </row>
    <row r="28" spans="2:12" ht="14.45" customHeight="1" x14ac:dyDescent="0.15">
      <c r="B28" s="91" t="s">
        <v>73</v>
      </c>
      <c r="C28" s="90"/>
      <c r="D28" s="89">
        <f>SUM('【方向別】自動車交通量(1)'!D28,'【方向別】自動車交通量(2)'!D28)</f>
        <v>44</v>
      </c>
      <c r="E28" s="88">
        <f>SUM('【方向別】自動車交通量(1)'!E28,'【方向別】自動車交通量(2)'!E28)</f>
        <v>2</v>
      </c>
      <c r="F28" s="88">
        <f>SUM('【方向別】自動車交通量(1)'!F28,'【方向別】自動車交通量(2)'!F28)</f>
        <v>10</v>
      </c>
      <c r="G28" s="88">
        <f>SUM('【方向別】自動車交通量(1)'!G28,'【方向別】自動車交通量(2)'!G28)</f>
        <v>0</v>
      </c>
      <c r="H28" s="88">
        <f t="shared" si="6"/>
        <v>46</v>
      </c>
      <c r="I28" s="88">
        <f t="shared" si="7"/>
        <v>10</v>
      </c>
      <c r="J28" s="88">
        <f t="shared" si="8"/>
        <v>56</v>
      </c>
      <c r="K28" s="87">
        <f t="shared" si="3"/>
        <v>17.899999999999999</v>
      </c>
      <c r="L28" s="86">
        <f t="shared" si="4"/>
        <v>1.4</v>
      </c>
    </row>
    <row r="29" spans="2:12" ht="14.45" customHeight="1" thickBot="1" x14ac:dyDescent="0.2">
      <c r="B29" s="85" t="s">
        <v>72</v>
      </c>
      <c r="C29" s="84"/>
      <c r="D29" s="83">
        <f t="shared" ref="D29:J29" si="9">SUBTOTAL(9,D23:D28)</f>
        <v>304</v>
      </c>
      <c r="E29" s="82">
        <f t="shared" si="9"/>
        <v>26</v>
      </c>
      <c r="F29" s="82">
        <f t="shared" si="9"/>
        <v>31</v>
      </c>
      <c r="G29" s="82">
        <f t="shared" si="9"/>
        <v>4</v>
      </c>
      <c r="H29" s="82">
        <f t="shared" si="9"/>
        <v>330</v>
      </c>
      <c r="I29" s="82">
        <f t="shared" si="9"/>
        <v>35</v>
      </c>
      <c r="J29" s="82">
        <f t="shared" si="9"/>
        <v>365</v>
      </c>
      <c r="K29" s="81">
        <f t="shared" si="3"/>
        <v>9.6</v>
      </c>
      <c r="L29" s="80">
        <f t="shared" si="4"/>
        <v>9.1</v>
      </c>
    </row>
    <row r="30" spans="2:12" ht="14.45" customHeight="1" thickTop="1" x14ac:dyDescent="0.15">
      <c r="B30" s="111" t="s">
        <v>71</v>
      </c>
      <c r="C30" s="110"/>
      <c r="D30" s="77">
        <f>SUM('【方向別】自動車交通量(1)'!D30,'【方向別】自動車交通量(2)'!D30)</f>
        <v>198</v>
      </c>
      <c r="E30" s="76">
        <f>SUM('【方向別】自動車交通量(1)'!E30,'【方向別】自動車交通量(2)'!E30)</f>
        <v>50</v>
      </c>
      <c r="F30" s="76">
        <f>SUM('【方向別】自動車交通量(1)'!F30,'【方向別】自動車交通量(2)'!F30)</f>
        <v>44</v>
      </c>
      <c r="G30" s="76">
        <f>SUM('【方向別】自動車交通量(1)'!G30,'【方向別】自動車交通量(2)'!G30)</f>
        <v>1</v>
      </c>
      <c r="H30" s="76">
        <f t="shared" ref="H30:H43" si="10">SUM(D30:E30)</f>
        <v>248</v>
      </c>
      <c r="I30" s="76">
        <f t="shared" ref="I30:I43" si="11">SUM(F30:G30)</f>
        <v>45</v>
      </c>
      <c r="J30" s="76">
        <f t="shared" ref="J30:J43" si="12">SUM(H30:I30)</f>
        <v>293</v>
      </c>
      <c r="K30" s="75">
        <f t="shared" si="3"/>
        <v>15.4</v>
      </c>
      <c r="L30" s="74">
        <f t="shared" si="4"/>
        <v>7.3</v>
      </c>
    </row>
    <row r="31" spans="2:12" ht="14.45" customHeight="1" x14ac:dyDescent="0.15">
      <c r="B31" s="109" t="s">
        <v>70</v>
      </c>
      <c r="C31" s="108"/>
      <c r="D31" s="107">
        <f>SUM('【方向別】自動車交通量(1)'!D31,'【方向別】自動車交通量(2)'!D31)</f>
        <v>196</v>
      </c>
      <c r="E31" s="106">
        <f>SUM('【方向別】自動車交通量(1)'!E31,'【方向別】自動車交通量(2)'!E31)</f>
        <v>69</v>
      </c>
      <c r="F31" s="106">
        <f>SUM('【方向別】自動車交通量(1)'!F31,'【方向別】自動車交通量(2)'!F31)</f>
        <v>48</v>
      </c>
      <c r="G31" s="106">
        <f>SUM('【方向別】自動車交通量(1)'!G31,'【方向別】自動車交通量(2)'!G31)</f>
        <v>0</v>
      </c>
      <c r="H31" s="106">
        <f t="shared" si="10"/>
        <v>265</v>
      </c>
      <c r="I31" s="106">
        <f t="shared" si="11"/>
        <v>48</v>
      </c>
      <c r="J31" s="106">
        <f t="shared" si="12"/>
        <v>313</v>
      </c>
      <c r="K31" s="105">
        <f t="shared" si="3"/>
        <v>15.3</v>
      </c>
      <c r="L31" s="104">
        <f t="shared" si="4"/>
        <v>7.8</v>
      </c>
    </row>
    <row r="32" spans="2:12" ht="14.45" customHeight="1" x14ac:dyDescent="0.15">
      <c r="B32" s="109" t="s">
        <v>69</v>
      </c>
      <c r="C32" s="108"/>
      <c r="D32" s="107">
        <f>SUM('【方向別】自動車交通量(1)'!D32,'【方向別】自動車交通量(2)'!D32)</f>
        <v>165</v>
      </c>
      <c r="E32" s="106">
        <f>SUM('【方向別】自動車交通量(1)'!E32,'【方向別】自動車交通量(2)'!E32)</f>
        <v>54</v>
      </c>
      <c r="F32" s="106">
        <f>SUM('【方向別】自動車交通量(1)'!F32,'【方向別】自動車交通量(2)'!F32)</f>
        <v>51</v>
      </c>
      <c r="G32" s="106">
        <f>SUM('【方向別】自動車交通量(1)'!G32,'【方向別】自動車交通量(2)'!G32)</f>
        <v>1</v>
      </c>
      <c r="H32" s="106">
        <f t="shared" si="10"/>
        <v>219</v>
      </c>
      <c r="I32" s="106">
        <f t="shared" si="11"/>
        <v>52</v>
      </c>
      <c r="J32" s="106">
        <f t="shared" si="12"/>
        <v>271</v>
      </c>
      <c r="K32" s="105">
        <f t="shared" si="3"/>
        <v>19.2</v>
      </c>
      <c r="L32" s="104">
        <f t="shared" si="4"/>
        <v>6.7</v>
      </c>
    </row>
    <row r="33" spans="2:12" ht="14.45" customHeight="1" x14ac:dyDescent="0.15">
      <c r="B33" s="109" t="s">
        <v>68</v>
      </c>
      <c r="C33" s="108"/>
      <c r="D33" s="107">
        <f>SUM('【方向別】自動車交通量(1)'!D33,'【方向別】自動車交通量(2)'!D33)</f>
        <v>181</v>
      </c>
      <c r="E33" s="106">
        <f>SUM('【方向別】自動車交通量(1)'!E33,'【方向別】自動車交通量(2)'!E33)</f>
        <v>36</v>
      </c>
      <c r="F33" s="106">
        <f>SUM('【方向別】自動車交通量(1)'!F33,'【方向別】自動車交通量(2)'!F33)</f>
        <v>15</v>
      </c>
      <c r="G33" s="106">
        <f>SUM('【方向別】自動車交通量(1)'!G33,'【方向別】自動車交通量(2)'!G33)</f>
        <v>5</v>
      </c>
      <c r="H33" s="106">
        <f t="shared" si="10"/>
        <v>217</v>
      </c>
      <c r="I33" s="106">
        <f t="shared" si="11"/>
        <v>20</v>
      </c>
      <c r="J33" s="106">
        <f t="shared" si="12"/>
        <v>237</v>
      </c>
      <c r="K33" s="105">
        <f t="shared" si="3"/>
        <v>8.4</v>
      </c>
      <c r="L33" s="104">
        <f t="shared" si="4"/>
        <v>5.9</v>
      </c>
    </row>
    <row r="34" spans="2:12" ht="14.45" customHeight="1" x14ac:dyDescent="0.15">
      <c r="B34" s="109" t="s">
        <v>67</v>
      </c>
      <c r="C34" s="108"/>
      <c r="D34" s="107">
        <f>SUM('【方向別】自動車交通量(1)'!D34,'【方向別】自動車交通量(2)'!D34)</f>
        <v>187</v>
      </c>
      <c r="E34" s="106">
        <f>SUM('【方向別】自動車交通量(1)'!E34,'【方向別】自動車交通量(2)'!E34)</f>
        <v>49</v>
      </c>
      <c r="F34" s="106">
        <f>SUM('【方向別】自動車交通量(1)'!F34,'【方向別】自動車交通量(2)'!F34)</f>
        <v>19</v>
      </c>
      <c r="G34" s="106">
        <f>SUM('【方向別】自動車交通量(1)'!G34,'【方向別】自動車交通量(2)'!G34)</f>
        <v>11</v>
      </c>
      <c r="H34" s="106">
        <f t="shared" si="10"/>
        <v>236</v>
      </c>
      <c r="I34" s="106">
        <f t="shared" si="11"/>
        <v>30</v>
      </c>
      <c r="J34" s="106">
        <f t="shared" si="12"/>
        <v>266</v>
      </c>
      <c r="K34" s="105">
        <f t="shared" si="3"/>
        <v>11.3</v>
      </c>
      <c r="L34" s="104">
        <f t="shared" si="4"/>
        <v>6.6</v>
      </c>
    </row>
    <row r="35" spans="2:12" ht="14.45" customHeight="1" x14ac:dyDescent="0.15">
      <c r="B35" s="109" t="s">
        <v>66</v>
      </c>
      <c r="C35" s="108"/>
      <c r="D35" s="107">
        <f>SUM('【方向別】自動車交通量(1)'!D35,'【方向別】自動車交通量(2)'!D35)</f>
        <v>207</v>
      </c>
      <c r="E35" s="106">
        <f>SUM('【方向別】自動車交通量(1)'!E35,'【方向別】自動車交通量(2)'!E35)</f>
        <v>42</v>
      </c>
      <c r="F35" s="106">
        <f>SUM('【方向別】自動車交通量(1)'!F35,'【方向別】自動車交通量(2)'!F35)</f>
        <v>19</v>
      </c>
      <c r="G35" s="106">
        <f>SUM('【方向別】自動車交通量(1)'!G35,'【方向別】自動車交通量(2)'!G35)</f>
        <v>5</v>
      </c>
      <c r="H35" s="106">
        <f t="shared" si="10"/>
        <v>249</v>
      </c>
      <c r="I35" s="106">
        <f t="shared" si="11"/>
        <v>24</v>
      </c>
      <c r="J35" s="106">
        <f t="shared" si="12"/>
        <v>273</v>
      </c>
      <c r="K35" s="105">
        <f t="shared" si="3"/>
        <v>8.8000000000000007</v>
      </c>
      <c r="L35" s="104">
        <f t="shared" si="4"/>
        <v>6.8</v>
      </c>
    </row>
    <row r="36" spans="2:12" ht="14.45" customHeight="1" x14ac:dyDescent="0.15">
      <c r="B36" s="109" t="s">
        <v>65</v>
      </c>
      <c r="C36" s="108"/>
      <c r="D36" s="107">
        <f>SUM('【方向別】自動車交通量(1)'!D36,'【方向別】自動車交通量(2)'!D36)</f>
        <v>233</v>
      </c>
      <c r="E36" s="106">
        <f>SUM('【方向別】自動車交通量(1)'!E36,'【方向別】自動車交通量(2)'!E36)</f>
        <v>61</v>
      </c>
      <c r="F36" s="106">
        <f>SUM('【方向別】自動車交通量(1)'!F36,'【方向別】自動車交通量(2)'!F36)</f>
        <v>21</v>
      </c>
      <c r="G36" s="106">
        <f>SUM('【方向別】自動車交通量(1)'!G36,'【方向別】自動車交通量(2)'!G36)</f>
        <v>5</v>
      </c>
      <c r="H36" s="106">
        <f t="shared" si="10"/>
        <v>294</v>
      </c>
      <c r="I36" s="106">
        <f t="shared" si="11"/>
        <v>26</v>
      </c>
      <c r="J36" s="106">
        <f t="shared" si="12"/>
        <v>320</v>
      </c>
      <c r="K36" s="105">
        <f t="shared" si="3"/>
        <v>8.1</v>
      </c>
      <c r="L36" s="104">
        <f t="shared" si="4"/>
        <v>8</v>
      </c>
    </row>
    <row r="37" spans="2:12" ht="14.45" customHeight="1" x14ac:dyDescent="0.15">
      <c r="B37" s="109" t="s">
        <v>64</v>
      </c>
      <c r="C37" s="108"/>
      <c r="D37" s="107">
        <f>SUM('【方向別】自動車交通量(1)'!D37,'【方向別】自動車交通量(2)'!D37)</f>
        <v>271</v>
      </c>
      <c r="E37" s="106">
        <f>SUM('【方向別】自動車交通量(1)'!E37,'【方向別】自動車交通量(2)'!E37)</f>
        <v>82</v>
      </c>
      <c r="F37" s="106">
        <f>SUM('【方向別】自動車交通量(1)'!F37,'【方向別】自動車交通量(2)'!F37)</f>
        <v>18</v>
      </c>
      <c r="G37" s="106">
        <f>SUM('【方向別】自動車交通量(1)'!G37,'【方向別】自動車交通量(2)'!G37)</f>
        <v>1</v>
      </c>
      <c r="H37" s="106">
        <f t="shared" si="10"/>
        <v>353</v>
      </c>
      <c r="I37" s="106">
        <f t="shared" si="11"/>
        <v>19</v>
      </c>
      <c r="J37" s="106">
        <f t="shared" si="12"/>
        <v>372</v>
      </c>
      <c r="K37" s="105">
        <f t="shared" si="3"/>
        <v>5.0999999999999996</v>
      </c>
      <c r="L37" s="104">
        <f t="shared" si="4"/>
        <v>9.1999999999999993</v>
      </c>
    </row>
    <row r="38" spans="2:12" ht="14.45" customHeight="1" x14ac:dyDescent="0.15">
      <c r="B38" s="103" t="s">
        <v>63</v>
      </c>
      <c r="C38" s="102"/>
      <c r="D38" s="101">
        <f>SUM('【方向別】自動車交通量(1)'!D38,'【方向別】自動車交通量(2)'!D38)</f>
        <v>83</v>
      </c>
      <c r="E38" s="100">
        <f>SUM('【方向別】自動車交通量(1)'!E38,'【方向別】自動車交通量(2)'!E38)</f>
        <v>4</v>
      </c>
      <c r="F38" s="100">
        <f>SUM('【方向別】自動車交通量(1)'!F38,'【方向別】自動車交通量(2)'!F38)</f>
        <v>0</v>
      </c>
      <c r="G38" s="100">
        <f>SUM('【方向別】自動車交通量(1)'!G38,'【方向別】自動車交通量(2)'!G38)</f>
        <v>1</v>
      </c>
      <c r="H38" s="100">
        <f t="shared" si="10"/>
        <v>87</v>
      </c>
      <c r="I38" s="100">
        <f t="shared" si="11"/>
        <v>1</v>
      </c>
      <c r="J38" s="100">
        <f t="shared" si="12"/>
        <v>88</v>
      </c>
      <c r="K38" s="99">
        <f t="shared" si="3"/>
        <v>1.1000000000000001</v>
      </c>
      <c r="L38" s="98">
        <f t="shared" si="4"/>
        <v>2.2000000000000002</v>
      </c>
    </row>
    <row r="39" spans="2:12" ht="14.45" customHeight="1" x14ac:dyDescent="0.15">
      <c r="B39" s="97" t="s">
        <v>62</v>
      </c>
      <c r="C39" s="96"/>
      <c r="D39" s="95">
        <f>SUM('【方向別】自動車交通量(1)'!D39,'【方向別】自動車交通量(2)'!D39)</f>
        <v>35</v>
      </c>
      <c r="E39" s="94">
        <f>SUM('【方向別】自動車交通量(1)'!E39,'【方向別】自動車交通量(2)'!E39)</f>
        <v>6</v>
      </c>
      <c r="F39" s="94">
        <f>SUM('【方向別】自動車交通量(1)'!F39,'【方向別】自動車交通量(2)'!F39)</f>
        <v>0</v>
      </c>
      <c r="G39" s="94">
        <f>SUM('【方向別】自動車交通量(1)'!G39,'【方向別】自動車交通量(2)'!G39)</f>
        <v>1</v>
      </c>
      <c r="H39" s="94">
        <f t="shared" si="10"/>
        <v>41</v>
      </c>
      <c r="I39" s="94">
        <f t="shared" si="11"/>
        <v>1</v>
      </c>
      <c r="J39" s="94">
        <f t="shared" si="12"/>
        <v>42</v>
      </c>
      <c r="K39" s="93">
        <f t="shared" si="3"/>
        <v>2.4</v>
      </c>
      <c r="L39" s="92">
        <f t="shared" si="4"/>
        <v>1</v>
      </c>
    </row>
    <row r="40" spans="2:12" ht="14.45" customHeight="1" x14ac:dyDescent="0.15">
      <c r="B40" s="97" t="s">
        <v>61</v>
      </c>
      <c r="C40" s="96"/>
      <c r="D40" s="95">
        <f>SUM('【方向別】自動車交通量(1)'!D40,'【方向別】自動車交通量(2)'!D40)</f>
        <v>58</v>
      </c>
      <c r="E40" s="94">
        <f>SUM('【方向別】自動車交通量(1)'!E40,'【方向別】自動車交通量(2)'!E40)</f>
        <v>8</v>
      </c>
      <c r="F40" s="94">
        <f>SUM('【方向別】自動車交通量(1)'!F40,'【方向別】自動車交通量(2)'!F40)</f>
        <v>1</v>
      </c>
      <c r="G40" s="94">
        <f>SUM('【方向別】自動車交通量(1)'!G40,'【方向別】自動車交通量(2)'!G40)</f>
        <v>0</v>
      </c>
      <c r="H40" s="94">
        <f t="shared" si="10"/>
        <v>66</v>
      </c>
      <c r="I40" s="94">
        <f t="shared" si="11"/>
        <v>1</v>
      </c>
      <c r="J40" s="94">
        <f t="shared" si="12"/>
        <v>67</v>
      </c>
      <c r="K40" s="93">
        <f t="shared" si="3"/>
        <v>1.5</v>
      </c>
      <c r="L40" s="92">
        <f t="shared" si="4"/>
        <v>1.7</v>
      </c>
    </row>
    <row r="41" spans="2:12" ht="14.45" customHeight="1" x14ac:dyDescent="0.15">
      <c r="B41" s="97" t="s">
        <v>60</v>
      </c>
      <c r="C41" s="96"/>
      <c r="D41" s="95">
        <f>SUM('【方向別】自動車交通量(1)'!D41,'【方向別】自動車交通量(2)'!D41)</f>
        <v>70</v>
      </c>
      <c r="E41" s="94">
        <f>SUM('【方向別】自動車交通量(1)'!E41,'【方向別】自動車交通量(2)'!E41)</f>
        <v>5</v>
      </c>
      <c r="F41" s="94">
        <f>SUM('【方向別】自動車交通量(1)'!F41,'【方向別】自動車交通量(2)'!F41)</f>
        <v>2</v>
      </c>
      <c r="G41" s="94">
        <f>SUM('【方向別】自動車交通量(1)'!G41,'【方向別】自動車交通量(2)'!G41)</f>
        <v>0</v>
      </c>
      <c r="H41" s="94">
        <f t="shared" si="10"/>
        <v>75</v>
      </c>
      <c r="I41" s="94">
        <f t="shared" si="11"/>
        <v>2</v>
      </c>
      <c r="J41" s="94">
        <f t="shared" si="12"/>
        <v>77</v>
      </c>
      <c r="K41" s="93">
        <f t="shared" si="3"/>
        <v>2.6</v>
      </c>
      <c r="L41" s="92">
        <f t="shared" si="4"/>
        <v>1.9</v>
      </c>
    </row>
    <row r="42" spans="2:12" ht="14.45" customHeight="1" x14ac:dyDescent="0.15">
      <c r="B42" s="97" t="s">
        <v>59</v>
      </c>
      <c r="C42" s="96"/>
      <c r="D42" s="95">
        <f>SUM('【方向別】自動車交通量(1)'!D42,'【方向別】自動車交通量(2)'!D42)</f>
        <v>74</v>
      </c>
      <c r="E42" s="94">
        <f>SUM('【方向別】自動車交通量(1)'!E42,'【方向別】自動車交通量(2)'!E42)</f>
        <v>8</v>
      </c>
      <c r="F42" s="94">
        <f>SUM('【方向別】自動車交通量(1)'!F42,'【方向別】自動車交通量(2)'!F42)</f>
        <v>0</v>
      </c>
      <c r="G42" s="94">
        <f>SUM('【方向別】自動車交通量(1)'!G42,'【方向別】自動車交通量(2)'!G42)</f>
        <v>0</v>
      </c>
      <c r="H42" s="94">
        <f t="shared" si="10"/>
        <v>82</v>
      </c>
      <c r="I42" s="94">
        <f t="shared" si="11"/>
        <v>0</v>
      </c>
      <c r="J42" s="94">
        <f t="shared" si="12"/>
        <v>82</v>
      </c>
      <c r="K42" s="93">
        <f t="shared" si="3"/>
        <v>0</v>
      </c>
      <c r="L42" s="92">
        <f t="shared" si="4"/>
        <v>2</v>
      </c>
    </row>
    <row r="43" spans="2:12" ht="14.45" customHeight="1" x14ac:dyDescent="0.15">
      <c r="B43" s="91" t="s">
        <v>58</v>
      </c>
      <c r="C43" s="90"/>
      <c r="D43" s="89">
        <f>SUM('【方向別】自動車交通量(1)'!D43,'【方向別】自動車交通量(2)'!D43)</f>
        <v>78</v>
      </c>
      <c r="E43" s="88">
        <f>SUM('【方向別】自動車交通量(1)'!E43,'【方向別】自動車交通量(2)'!E43)</f>
        <v>6</v>
      </c>
      <c r="F43" s="88">
        <f>SUM('【方向別】自動車交通量(1)'!F43,'【方向別】自動車交通量(2)'!F43)</f>
        <v>1</v>
      </c>
      <c r="G43" s="88">
        <f>SUM('【方向別】自動車交通量(1)'!G43,'【方向別】自動車交通量(2)'!G43)</f>
        <v>0</v>
      </c>
      <c r="H43" s="88">
        <f t="shared" si="10"/>
        <v>84</v>
      </c>
      <c r="I43" s="88">
        <f t="shared" si="11"/>
        <v>1</v>
      </c>
      <c r="J43" s="88">
        <f t="shared" si="12"/>
        <v>85</v>
      </c>
      <c r="K43" s="87">
        <f t="shared" si="3"/>
        <v>1.2</v>
      </c>
      <c r="L43" s="86">
        <f t="shared" si="4"/>
        <v>2.1</v>
      </c>
    </row>
    <row r="44" spans="2:12" ht="14.45" customHeight="1" thickBot="1" x14ac:dyDescent="0.2">
      <c r="B44" s="85" t="s">
        <v>57</v>
      </c>
      <c r="C44" s="84"/>
      <c r="D44" s="83">
        <f t="shared" ref="D44:J44" si="13">SUBTOTAL(9,D38:D43)</f>
        <v>398</v>
      </c>
      <c r="E44" s="82">
        <f t="shared" si="13"/>
        <v>37</v>
      </c>
      <c r="F44" s="82">
        <f t="shared" si="13"/>
        <v>4</v>
      </c>
      <c r="G44" s="82">
        <f t="shared" si="13"/>
        <v>2</v>
      </c>
      <c r="H44" s="82">
        <f t="shared" si="13"/>
        <v>435</v>
      </c>
      <c r="I44" s="82">
        <f t="shared" si="13"/>
        <v>6</v>
      </c>
      <c r="J44" s="82">
        <f t="shared" si="13"/>
        <v>441</v>
      </c>
      <c r="K44" s="81">
        <f t="shared" si="3"/>
        <v>1.4</v>
      </c>
      <c r="L44" s="80">
        <f t="shared" si="4"/>
        <v>11</v>
      </c>
    </row>
    <row r="45" spans="2:12" ht="14.45" customHeight="1" thickTop="1" x14ac:dyDescent="0.15">
      <c r="B45" s="103" t="s">
        <v>56</v>
      </c>
      <c r="C45" s="102"/>
      <c r="D45" s="101">
        <f>SUM('【方向別】自動車交通量(1)'!D45,'【方向別】自動車交通量(2)'!D45)</f>
        <v>42</v>
      </c>
      <c r="E45" s="100">
        <f>SUM('【方向別】自動車交通量(1)'!E45,'【方向別】自動車交通量(2)'!E45)</f>
        <v>5</v>
      </c>
      <c r="F45" s="100">
        <f>SUM('【方向別】自動車交通量(1)'!F45,'【方向別】自動車交通量(2)'!F45)</f>
        <v>1</v>
      </c>
      <c r="G45" s="100">
        <f>SUM('【方向別】自動車交通量(1)'!G45,'【方向別】自動車交通量(2)'!G45)</f>
        <v>0</v>
      </c>
      <c r="H45" s="100">
        <f t="shared" ref="H45:H50" si="14">SUM(D45:E45)</f>
        <v>47</v>
      </c>
      <c r="I45" s="100">
        <f t="shared" ref="I45:I50" si="15">SUM(F45:G45)</f>
        <v>1</v>
      </c>
      <c r="J45" s="100">
        <f t="shared" ref="J45:J50" si="16">SUM(H45:I45)</f>
        <v>48</v>
      </c>
      <c r="K45" s="99">
        <f t="shared" si="3"/>
        <v>2.1</v>
      </c>
      <c r="L45" s="98">
        <f t="shared" si="4"/>
        <v>1.2</v>
      </c>
    </row>
    <row r="46" spans="2:12" ht="14.45" customHeight="1" x14ac:dyDescent="0.15">
      <c r="B46" s="97" t="s">
        <v>55</v>
      </c>
      <c r="C46" s="96"/>
      <c r="D46" s="95">
        <f>SUM('【方向別】自動車交通量(1)'!D46,'【方向別】自動車交通量(2)'!D46)</f>
        <v>30</v>
      </c>
      <c r="E46" s="94">
        <f>SUM('【方向別】自動車交通量(1)'!E46,'【方向別】自動車交通量(2)'!E46)</f>
        <v>4</v>
      </c>
      <c r="F46" s="94">
        <f>SUM('【方向別】自動車交通量(1)'!F46,'【方向別】自動車交通量(2)'!F46)</f>
        <v>1</v>
      </c>
      <c r="G46" s="94">
        <f>SUM('【方向別】自動車交通量(1)'!G46,'【方向別】自動車交通量(2)'!G46)</f>
        <v>0</v>
      </c>
      <c r="H46" s="94">
        <f t="shared" si="14"/>
        <v>34</v>
      </c>
      <c r="I46" s="94">
        <f t="shared" si="15"/>
        <v>1</v>
      </c>
      <c r="J46" s="94">
        <f t="shared" si="16"/>
        <v>35</v>
      </c>
      <c r="K46" s="93">
        <f t="shared" si="3"/>
        <v>2.9</v>
      </c>
      <c r="L46" s="92">
        <f t="shared" si="4"/>
        <v>0.9</v>
      </c>
    </row>
    <row r="47" spans="2:12" ht="14.45" customHeight="1" x14ac:dyDescent="0.15">
      <c r="B47" s="97" t="s">
        <v>54</v>
      </c>
      <c r="C47" s="96"/>
      <c r="D47" s="95">
        <f>SUM('【方向別】自動車交通量(1)'!D47,'【方向別】自動車交通量(2)'!D47)</f>
        <v>132</v>
      </c>
      <c r="E47" s="94">
        <f>SUM('【方向別】自動車交通量(1)'!E47,'【方向別】自動車交通量(2)'!E47)</f>
        <v>11</v>
      </c>
      <c r="F47" s="94">
        <f>SUM('【方向別】自動車交通量(1)'!F47,'【方向別】自動車交通量(2)'!F47)</f>
        <v>1</v>
      </c>
      <c r="G47" s="94">
        <f>SUM('【方向別】自動車交通量(1)'!G47,'【方向別】自動車交通量(2)'!G47)</f>
        <v>0</v>
      </c>
      <c r="H47" s="94">
        <f t="shared" si="14"/>
        <v>143</v>
      </c>
      <c r="I47" s="94">
        <f t="shared" si="15"/>
        <v>1</v>
      </c>
      <c r="J47" s="94">
        <f t="shared" si="16"/>
        <v>144</v>
      </c>
      <c r="K47" s="93">
        <f t="shared" si="3"/>
        <v>0.7</v>
      </c>
      <c r="L47" s="92">
        <f t="shared" si="4"/>
        <v>3.6</v>
      </c>
    </row>
    <row r="48" spans="2:12" ht="14.45" customHeight="1" x14ac:dyDescent="0.15">
      <c r="B48" s="97" t="s">
        <v>53</v>
      </c>
      <c r="C48" s="96"/>
      <c r="D48" s="95">
        <f>SUM('【方向別】自動車交通量(1)'!D48,'【方向別】自動車交通量(2)'!D48)</f>
        <v>87</v>
      </c>
      <c r="E48" s="94">
        <f>SUM('【方向別】自動車交通量(1)'!E48,'【方向別】自動車交通量(2)'!E48)</f>
        <v>7</v>
      </c>
      <c r="F48" s="94">
        <f>SUM('【方向別】自動車交通量(1)'!F48,'【方向別】自動車交通量(2)'!F48)</f>
        <v>1</v>
      </c>
      <c r="G48" s="94">
        <f>SUM('【方向別】自動車交通量(1)'!G48,'【方向別】自動車交通量(2)'!G48)</f>
        <v>0</v>
      </c>
      <c r="H48" s="94">
        <f t="shared" si="14"/>
        <v>94</v>
      </c>
      <c r="I48" s="94">
        <f t="shared" si="15"/>
        <v>1</v>
      </c>
      <c r="J48" s="94">
        <f t="shared" si="16"/>
        <v>95</v>
      </c>
      <c r="K48" s="93">
        <f t="shared" si="3"/>
        <v>1.1000000000000001</v>
      </c>
      <c r="L48" s="92">
        <f t="shared" si="4"/>
        <v>2.4</v>
      </c>
    </row>
    <row r="49" spans="2:13" ht="14.45" customHeight="1" x14ac:dyDescent="0.15">
      <c r="B49" s="97" t="s">
        <v>52</v>
      </c>
      <c r="C49" s="96"/>
      <c r="D49" s="95">
        <f>SUM('【方向別】自動車交通量(1)'!D49,'【方向別】自動車交通量(2)'!D49)</f>
        <v>49</v>
      </c>
      <c r="E49" s="94">
        <f>SUM('【方向別】自動車交通量(1)'!E49,'【方向別】自動車交通量(2)'!E49)</f>
        <v>3</v>
      </c>
      <c r="F49" s="94">
        <f>SUM('【方向別】自動車交通量(1)'!F49,'【方向別】自動車交通量(2)'!F49)</f>
        <v>1</v>
      </c>
      <c r="G49" s="94">
        <f>SUM('【方向別】自動車交通量(1)'!G49,'【方向別】自動車交通量(2)'!G49)</f>
        <v>0</v>
      </c>
      <c r="H49" s="94">
        <f t="shared" si="14"/>
        <v>52</v>
      </c>
      <c r="I49" s="94">
        <f t="shared" si="15"/>
        <v>1</v>
      </c>
      <c r="J49" s="94">
        <f t="shared" si="16"/>
        <v>53</v>
      </c>
      <c r="K49" s="93">
        <f t="shared" si="3"/>
        <v>1.9</v>
      </c>
      <c r="L49" s="92">
        <f t="shared" si="4"/>
        <v>1.3</v>
      </c>
    </row>
    <row r="50" spans="2:13" ht="14.45" customHeight="1" x14ac:dyDescent="0.15">
      <c r="B50" s="91" t="s">
        <v>51</v>
      </c>
      <c r="C50" s="90"/>
      <c r="D50" s="89">
        <f>SUM('【方向別】自動車交通量(1)'!D50,'【方向別】自動車交通量(2)'!D50)</f>
        <v>46</v>
      </c>
      <c r="E50" s="88">
        <f>SUM('【方向別】自動車交通量(1)'!E50,'【方向別】自動車交通量(2)'!E50)</f>
        <v>7</v>
      </c>
      <c r="F50" s="88">
        <f>SUM('【方向別】自動車交通量(1)'!F50,'【方向別】自動車交通量(2)'!F50)</f>
        <v>2</v>
      </c>
      <c r="G50" s="88">
        <f>SUM('【方向別】自動車交通量(1)'!G50,'【方向別】自動車交通量(2)'!G50)</f>
        <v>0</v>
      </c>
      <c r="H50" s="88">
        <f t="shared" si="14"/>
        <v>53</v>
      </c>
      <c r="I50" s="88">
        <f t="shared" si="15"/>
        <v>2</v>
      </c>
      <c r="J50" s="88">
        <f t="shared" si="16"/>
        <v>55</v>
      </c>
      <c r="K50" s="87">
        <f t="shared" si="3"/>
        <v>3.6</v>
      </c>
      <c r="L50" s="86">
        <f t="shared" si="4"/>
        <v>1.4</v>
      </c>
    </row>
    <row r="51" spans="2:13" ht="14.45" customHeight="1" thickBot="1" x14ac:dyDescent="0.2">
      <c r="B51" s="85" t="s">
        <v>50</v>
      </c>
      <c r="C51" s="84"/>
      <c r="D51" s="83">
        <f t="shared" ref="D51:J51" si="17">SUBTOTAL(9,D45:D50)</f>
        <v>386</v>
      </c>
      <c r="E51" s="82">
        <f t="shared" si="17"/>
        <v>37</v>
      </c>
      <c r="F51" s="82">
        <f t="shared" si="17"/>
        <v>7</v>
      </c>
      <c r="G51" s="82">
        <f t="shared" si="17"/>
        <v>0</v>
      </c>
      <c r="H51" s="82">
        <f t="shared" si="17"/>
        <v>423</v>
      </c>
      <c r="I51" s="82">
        <f t="shared" si="17"/>
        <v>7</v>
      </c>
      <c r="J51" s="82">
        <f t="shared" si="17"/>
        <v>430</v>
      </c>
      <c r="K51" s="81">
        <f t="shared" si="3"/>
        <v>1.6</v>
      </c>
      <c r="L51" s="80">
        <f t="shared" si="4"/>
        <v>10.7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3091</v>
      </c>
      <c r="E52" s="76">
        <f t="shared" si="18"/>
        <v>591</v>
      </c>
      <c r="F52" s="76">
        <f t="shared" si="18"/>
        <v>303</v>
      </c>
      <c r="G52" s="76">
        <f t="shared" si="18"/>
        <v>38</v>
      </c>
      <c r="H52" s="76">
        <f t="shared" si="18"/>
        <v>3682</v>
      </c>
      <c r="I52" s="76">
        <f t="shared" si="18"/>
        <v>341</v>
      </c>
      <c r="J52" s="76">
        <f t="shared" si="18"/>
        <v>4023</v>
      </c>
      <c r="K52" s="75">
        <f t="shared" si="3"/>
        <v>8.5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zoomScaleNormal="100" zoomScaleSheetLayoutView="100" workbookViewId="0">
      <selection activeCell="B2" sqref="B2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7" width="11.25" style="63" customWidth="1"/>
    <col min="8" max="9" width="11.625" style="63" customWidth="1"/>
    <col min="10" max="16384" width="8.875" style="63"/>
  </cols>
  <sheetData>
    <row r="2" spans="2:9" ht="14.25" x14ac:dyDescent="0.15">
      <c r="B2" s="66" t="s">
        <v>49</v>
      </c>
    </row>
    <row r="3" spans="2:9" ht="9" customHeight="1" x14ac:dyDescent="0.15"/>
    <row r="4" spans="2:9" x14ac:dyDescent="0.15">
      <c r="B4" s="63" t="s">
        <v>48</v>
      </c>
      <c r="D4" s="63" t="s">
        <v>47</v>
      </c>
    </row>
    <row r="5" spans="2:9" ht="9" customHeight="1" x14ac:dyDescent="0.15"/>
    <row r="6" spans="2:9" x14ac:dyDescent="0.15">
      <c r="B6" s="63" t="s">
        <v>46</v>
      </c>
      <c r="D6" s="63" t="s">
        <v>45</v>
      </c>
      <c r="G6" s="63" t="s">
        <v>44</v>
      </c>
      <c r="H6" s="63" t="s">
        <v>43</v>
      </c>
    </row>
    <row r="7" spans="2:9" ht="9" customHeight="1" x14ac:dyDescent="0.15"/>
    <row r="8" spans="2:9" x14ac:dyDescent="0.15">
      <c r="B8" s="63" t="s">
        <v>42</v>
      </c>
      <c r="G8" s="65" t="s">
        <v>41</v>
      </c>
    </row>
    <row r="9" spans="2:9" s="215" customFormat="1" ht="18.75" customHeight="1" x14ac:dyDescent="0.15">
      <c r="B9" s="212"/>
      <c r="C9" s="213"/>
      <c r="D9" s="214"/>
      <c r="E9" s="258" t="s">
        <v>40</v>
      </c>
      <c r="F9" s="259"/>
      <c r="G9" s="260"/>
      <c r="H9" s="64"/>
      <c r="I9" s="64"/>
    </row>
    <row r="10" spans="2:9" s="215" customFormat="1" ht="18.75" customHeight="1" x14ac:dyDescent="0.15">
      <c r="B10" s="216"/>
      <c r="C10" s="217"/>
      <c r="D10" s="218" t="s">
        <v>39</v>
      </c>
      <c r="E10" s="219" t="s">
        <v>37</v>
      </c>
      <c r="F10" s="220" t="s">
        <v>36</v>
      </c>
      <c r="G10" s="202" t="s">
        <v>31</v>
      </c>
      <c r="H10" s="221"/>
      <c r="I10" s="221"/>
    </row>
    <row r="11" spans="2:9" s="215" customFormat="1" ht="18.75" customHeight="1" x14ac:dyDescent="0.15">
      <c r="B11" s="261" t="s">
        <v>38</v>
      </c>
      <c r="C11" s="264" t="s">
        <v>37</v>
      </c>
      <c r="D11" s="222" t="s">
        <v>35</v>
      </c>
      <c r="E11" s="223"/>
      <c r="F11" s="224">
        <v>1520</v>
      </c>
      <c r="G11" s="225">
        <f>SUM(E11:F11)</f>
        <v>1520</v>
      </c>
      <c r="H11" s="226"/>
      <c r="I11" s="227"/>
    </row>
    <row r="12" spans="2:9" s="215" customFormat="1" ht="18.75" customHeight="1" x14ac:dyDescent="0.15">
      <c r="B12" s="262"/>
      <c r="C12" s="265"/>
      <c r="D12" s="228" t="s">
        <v>34</v>
      </c>
      <c r="E12" s="229"/>
      <c r="F12" s="230">
        <v>324</v>
      </c>
      <c r="G12" s="231">
        <f>SUM(E12:F12)</f>
        <v>324</v>
      </c>
      <c r="H12" s="226"/>
      <c r="I12" s="227"/>
    </row>
    <row r="13" spans="2:9" s="215" customFormat="1" ht="18.75" customHeight="1" x14ac:dyDescent="0.15">
      <c r="B13" s="262"/>
      <c r="C13" s="265"/>
      <c r="D13" s="228" t="s">
        <v>33</v>
      </c>
      <c r="E13" s="229"/>
      <c r="F13" s="230">
        <v>152</v>
      </c>
      <c r="G13" s="231">
        <f>SUM(E13:F13)</f>
        <v>152</v>
      </c>
      <c r="H13" s="226"/>
      <c r="I13" s="227"/>
    </row>
    <row r="14" spans="2:9" s="215" customFormat="1" ht="18.75" customHeight="1" x14ac:dyDescent="0.15">
      <c r="B14" s="262"/>
      <c r="C14" s="265"/>
      <c r="D14" s="232" t="s">
        <v>32</v>
      </c>
      <c r="E14" s="233"/>
      <c r="F14" s="234">
        <v>17</v>
      </c>
      <c r="G14" s="235">
        <f>SUM(E14:F14)</f>
        <v>17</v>
      </c>
      <c r="H14" s="226"/>
      <c r="I14" s="227"/>
    </row>
    <row r="15" spans="2:9" s="215" customFormat="1" ht="18.75" customHeight="1" thickBot="1" x14ac:dyDescent="0.2">
      <c r="B15" s="262"/>
      <c r="C15" s="266"/>
      <c r="D15" s="236" t="s">
        <v>31</v>
      </c>
      <c r="E15" s="237"/>
      <c r="F15" s="238">
        <f>SUM(F11:F14)</f>
        <v>2013</v>
      </c>
      <c r="G15" s="239">
        <f>SUM(G11:G14)</f>
        <v>2013</v>
      </c>
      <c r="H15" s="226"/>
      <c r="I15" s="227"/>
    </row>
    <row r="16" spans="2:9" s="215" customFormat="1" ht="18.75" customHeight="1" thickTop="1" x14ac:dyDescent="0.15">
      <c r="B16" s="262"/>
      <c r="C16" s="264" t="s">
        <v>36</v>
      </c>
      <c r="D16" s="222" t="s">
        <v>35</v>
      </c>
      <c r="E16" s="240">
        <v>1571</v>
      </c>
      <c r="F16" s="241"/>
      <c r="G16" s="242">
        <f>SUM(E16:F16)</f>
        <v>1571</v>
      </c>
      <c r="H16" s="226"/>
      <c r="I16" s="227"/>
    </row>
    <row r="17" spans="2:9" s="215" customFormat="1" ht="18.75" customHeight="1" x14ac:dyDescent="0.15">
      <c r="B17" s="262"/>
      <c r="C17" s="265"/>
      <c r="D17" s="228" t="s">
        <v>34</v>
      </c>
      <c r="E17" s="243">
        <v>267</v>
      </c>
      <c r="F17" s="244"/>
      <c r="G17" s="231">
        <f>SUM(E17:F17)</f>
        <v>267</v>
      </c>
      <c r="H17" s="226"/>
      <c r="I17" s="227"/>
    </row>
    <row r="18" spans="2:9" s="215" customFormat="1" ht="18.75" customHeight="1" x14ac:dyDescent="0.15">
      <c r="B18" s="262"/>
      <c r="C18" s="265"/>
      <c r="D18" s="228" t="s">
        <v>33</v>
      </c>
      <c r="E18" s="243">
        <v>151</v>
      </c>
      <c r="F18" s="244"/>
      <c r="G18" s="231">
        <f>SUM(E18:F18)</f>
        <v>151</v>
      </c>
      <c r="H18" s="226"/>
      <c r="I18" s="227"/>
    </row>
    <row r="19" spans="2:9" s="215" customFormat="1" ht="18.75" customHeight="1" x14ac:dyDescent="0.15">
      <c r="B19" s="262"/>
      <c r="C19" s="265"/>
      <c r="D19" s="232" t="s">
        <v>32</v>
      </c>
      <c r="E19" s="245">
        <v>21</v>
      </c>
      <c r="F19" s="246"/>
      <c r="G19" s="235">
        <f>SUM(E19:F19)</f>
        <v>21</v>
      </c>
      <c r="H19" s="226"/>
      <c r="I19" s="227"/>
    </row>
    <row r="20" spans="2:9" s="215" customFormat="1" ht="18.75" customHeight="1" thickBot="1" x14ac:dyDescent="0.2">
      <c r="B20" s="262"/>
      <c r="C20" s="266"/>
      <c r="D20" s="236" t="s">
        <v>31</v>
      </c>
      <c r="E20" s="247">
        <f>SUM(E16:E19)</f>
        <v>2010</v>
      </c>
      <c r="F20" s="248"/>
      <c r="G20" s="239">
        <f>SUM(G16:G19)</f>
        <v>2010</v>
      </c>
      <c r="H20" s="226"/>
      <c r="I20" s="227"/>
    </row>
    <row r="21" spans="2:9" s="215" customFormat="1" ht="18.75" customHeight="1" thickTop="1" x14ac:dyDescent="0.15">
      <c r="B21" s="262"/>
      <c r="C21" s="265" t="s">
        <v>31</v>
      </c>
      <c r="D21" s="222" t="s">
        <v>35</v>
      </c>
      <c r="E21" s="249">
        <f t="shared" ref="E21:F24" si="0">SUM(E11,E16)</f>
        <v>1571</v>
      </c>
      <c r="F21" s="224">
        <f t="shared" si="0"/>
        <v>1520</v>
      </c>
      <c r="G21" s="242">
        <f>SUM(E21:F21)</f>
        <v>3091</v>
      </c>
      <c r="H21" s="226"/>
      <c r="I21" s="227"/>
    </row>
    <row r="22" spans="2:9" s="215" customFormat="1" ht="18.75" customHeight="1" x14ac:dyDescent="0.15">
      <c r="B22" s="262"/>
      <c r="C22" s="265"/>
      <c r="D22" s="228" t="s">
        <v>34</v>
      </c>
      <c r="E22" s="243">
        <f t="shared" si="0"/>
        <v>267</v>
      </c>
      <c r="F22" s="230">
        <f t="shared" si="0"/>
        <v>324</v>
      </c>
      <c r="G22" s="231">
        <f>SUM(E22:F22)</f>
        <v>591</v>
      </c>
      <c r="H22" s="226"/>
      <c r="I22" s="227"/>
    </row>
    <row r="23" spans="2:9" s="215" customFormat="1" ht="18.75" customHeight="1" x14ac:dyDescent="0.15">
      <c r="B23" s="262"/>
      <c r="C23" s="265"/>
      <c r="D23" s="228" t="s">
        <v>33</v>
      </c>
      <c r="E23" s="243">
        <f t="shared" si="0"/>
        <v>151</v>
      </c>
      <c r="F23" s="230">
        <f t="shared" si="0"/>
        <v>152</v>
      </c>
      <c r="G23" s="231">
        <f>SUM(E23:F23)</f>
        <v>303</v>
      </c>
      <c r="H23" s="226"/>
      <c r="I23" s="227"/>
    </row>
    <row r="24" spans="2:9" s="215" customFormat="1" ht="18.75" customHeight="1" x14ac:dyDescent="0.15">
      <c r="B24" s="262"/>
      <c r="C24" s="265"/>
      <c r="D24" s="232" t="s">
        <v>32</v>
      </c>
      <c r="E24" s="245">
        <f t="shared" si="0"/>
        <v>21</v>
      </c>
      <c r="F24" s="234">
        <f t="shared" si="0"/>
        <v>17</v>
      </c>
      <c r="G24" s="235">
        <f>SUM(E24:F24)</f>
        <v>38</v>
      </c>
      <c r="H24" s="226"/>
      <c r="I24" s="227"/>
    </row>
    <row r="25" spans="2:9" s="215" customFormat="1" ht="18.75" customHeight="1" x14ac:dyDescent="0.15">
      <c r="B25" s="263"/>
      <c r="C25" s="267"/>
      <c r="D25" s="250" t="s">
        <v>31</v>
      </c>
      <c r="E25" s="251">
        <f>SUM(E21:E24)</f>
        <v>2010</v>
      </c>
      <c r="F25" s="252">
        <f>SUM(F21:F24)</f>
        <v>2013</v>
      </c>
      <c r="G25" s="253">
        <f>SUM(G21:G24)</f>
        <v>4023</v>
      </c>
      <c r="H25" s="226"/>
      <c r="I25" s="227"/>
    </row>
  </sheetData>
  <mergeCells count="5">
    <mergeCell ref="E9:G9"/>
    <mergeCell ref="B11:B25"/>
    <mergeCell ref="C11:C15"/>
    <mergeCell ref="C16:C20"/>
    <mergeCell ref="C21:C25"/>
  </mergeCells>
  <phoneticPr fontId="1"/>
  <printOptions horizontalCentered="1"/>
  <pageMargins left="0.78740157480314965" right="0.78740157480314965" top="0.70866141732283472" bottom="0.70866141732283472" header="0.31496062992125984" footer="0.31496062992125984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view="pageBreakPreview" zoomScaleNormal="100" zoomScaleSheetLayoutView="100" workbookViewId="0">
      <selection activeCell="B2" sqref="B2"/>
    </sheetView>
  </sheetViews>
  <sheetFormatPr defaultColWidth="8.875" defaultRowHeight="11.25" x14ac:dyDescent="0.15"/>
  <cols>
    <col min="1" max="1" width="2.25" style="63" customWidth="1"/>
    <col min="2" max="3" width="5.125" style="63" customWidth="1"/>
    <col min="4" max="12" width="10.25" style="63" customWidth="1"/>
    <col min="13" max="16384" width="8.875" style="63"/>
  </cols>
  <sheetData>
    <row r="2" spans="2:12" ht="14.25" x14ac:dyDescent="0.15">
      <c r="B2" s="66" t="s">
        <v>49</v>
      </c>
    </row>
    <row r="3" spans="2:12" ht="9" customHeight="1" x14ac:dyDescent="0.15"/>
    <row r="4" spans="2:12" x14ac:dyDescent="0.15">
      <c r="B4" s="63" t="s">
        <v>48</v>
      </c>
      <c r="D4" s="63" t="s">
        <v>47</v>
      </c>
    </row>
    <row r="5" spans="2:12" ht="9" customHeight="1" x14ac:dyDescent="0.15"/>
    <row r="6" spans="2:12" x14ac:dyDescent="0.15">
      <c r="B6" s="63" t="s">
        <v>46</v>
      </c>
      <c r="D6" s="63" t="s">
        <v>45</v>
      </c>
      <c r="G6" s="63" t="s">
        <v>44</v>
      </c>
      <c r="H6" s="63" t="s">
        <v>43</v>
      </c>
    </row>
    <row r="7" spans="2:12" ht="9" customHeight="1" x14ac:dyDescent="0.15"/>
    <row r="8" spans="2:12" x14ac:dyDescent="0.15">
      <c r="B8" s="63" t="s">
        <v>30</v>
      </c>
    </row>
    <row r="9" spans="2:12" ht="31.15" customHeight="1" x14ac:dyDescent="0.15">
      <c r="B9" s="203"/>
      <c r="C9" s="204"/>
      <c r="D9" s="204"/>
      <c r="E9" s="204"/>
      <c r="F9" s="204"/>
      <c r="G9" s="204"/>
      <c r="H9" s="204"/>
      <c r="I9" s="204"/>
      <c r="J9" s="204"/>
      <c r="K9" s="204"/>
      <c r="L9" s="205"/>
    </row>
    <row r="10" spans="2:12" ht="31.15" customHeight="1" x14ac:dyDescent="0.15">
      <c r="B10" s="206"/>
      <c r="C10" s="207"/>
      <c r="D10" s="207"/>
      <c r="E10" s="207"/>
      <c r="F10" s="207"/>
      <c r="G10" s="207"/>
      <c r="H10" s="207"/>
      <c r="I10" s="207"/>
      <c r="J10" s="207"/>
      <c r="K10" s="207"/>
      <c r="L10" s="208"/>
    </row>
    <row r="11" spans="2:12" ht="31.15" customHeight="1" x14ac:dyDescent="0.15"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8"/>
    </row>
    <row r="12" spans="2:12" ht="31.15" customHeight="1" x14ac:dyDescent="0.15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8"/>
    </row>
    <row r="13" spans="2:12" ht="31.15" customHeight="1" x14ac:dyDescent="0.15"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8"/>
    </row>
    <row r="14" spans="2:12" ht="31.15" customHeight="1" x14ac:dyDescent="0.15"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8"/>
    </row>
    <row r="15" spans="2:12" ht="31.15" customHeight="1" x14ac:dyDescent="0.15"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8"/>
    </row>
    <row r="16" spans="2:12" ht="31.15" customHeight="1" x14ac:dyDescent="0.15">
      <c r="B16" s="206"/>
      <c r="C16" s="207"/>
      <c r="D16" s="207"/>
      <c r="E16" s="207"/>
      <c r="F16" s="207"/>
      <c r="G16" s="207"/>
      <c r="H16" s="207"/>
      <c r="I16" s="207"/>
      <c r="J16" s="207"/>
      <c r="K16" s="207"/>
      <c r="L16" s="208"/>
    </row>
    <row r="17" spans="2:12" ht="31.15" customHeight="1" x14ac:dyDescent="0.15">
      <c r="B17" s="206"/>
      <c r="C17" s="207"/>
      <c r="D17" s="207"/>
      <c r="E17" s="207"/>
      <c r="F17" s="207"/>
      <c r="G17" s="207"/>
      <c r="H17" s="207"/>
      <c r="I17" s="207"/>
      <c r="J17" s="207"/>
      <c r="K17" s="207"/>
      <c r="L17" s="208"/>
    </row>
    <row r="18" spans="2:12" ht="31.15" customHeight="1" x14ac:dyDescent="0.15"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8"/>
    </row>
    <row r="19" spans="2:12" ht="31.15" customHeight="1" x14ac:dyDescent="0.15"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8"/>
    </row>
    <row r="20" spans="2:12" ht="31.15" customHeight="1" x14ac:dyDescent="0.15"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8"/>
    </row>
    <row r="21" spans="2:12" ht="31.15" customHeight="1" x14ac:dyDescent="0.15"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1"/>
    </row>
  </sheetData>
  <phoneticPr fontId="23"/>
  <printOptions horizontalCentered="1"/>
  <pageMargins left="0.78740157480314965" right="0.78740157480314965" top="0.70866141732283472" bottom="0.70866141732283472" header="0.31496062992125984" footer="0.31496062992125984"/>
  <pageSetup paperSize="9" scale="8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G15" sqref="G15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97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254" t="s">
        <v>96</v>
      </c>
      <c r="H4" s="126"/>
      <c r="I4" s="69"/>
      <c r="J4" s="69"/>
      <c r="K4" s="69"/>
      <c r="L4" s="125"/>
    </row>
    <row r="5" spans="2:14" ht="14.45" customHeight="1" x14ac:dyDescent="0.15">
      <c r="B5" s="124" t="s">
        <v>95</v>
      </c>
      <c r="C5" s="124"/>
      <c r="D5" s="124" t="s">
        <v>94</v>
      </c>
      <c r="G5" s="254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93</v>
      </c>
      <c r="G6" s="254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254"/>
      <c r="H7" s="126"/>
      <c r="I7" s="69"/>
      <c r="J7" s="69"/>
      <c r="K7" s="69"/>
      <c r="L7" s="125"/>
    </row>
    <row r="8" spans="2:14" ht="14.45" customHeight="1" x14ac:dyDescent="0.15">
      <c r="B8" s="124" t="s">
        <v>92</v>
      </c>
      <c r="C8" s="124"/>
      <c r="D8" s="124" t="s">
        <v>28</v>
      </c>
      <c r="G8" s="254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91</v>
      </c>
      <c r="G9" s="254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254"/>
      <c r="H10" s="126"/>
      <c r="I10" s="69"/>
      <c r="J10" s="69"/>
      <c r="K10" s="69"/>
      <c r="L10" s="125"/>
    </row>
    <row r="11" spans="2:14" ht="14.45" customHeight="1" x14ac:dyDescent="0.15">
      <c r="B11" s="124" t="s">
        <v>90</v>
      </c>
      <c r="C11" s="124"/>
      <c r="D11" s="124" t="s">
        <v>25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89</v>
      </c>
      <c r="N13" s="69"/>
    </row>
    <row r="14" spans="2:14" ht="28.9" customHeight="1" x14ac:dyDescent="0.15">
      <c r="B14" s="118"/>
      <c r="C14" s="117" t="s">
        <v>88</v>
      </c>
      <c r="D14" s="255" t="s">
        <v>14</v>
      </c>
      <c r="E14" s="256"/>
      <c r="F14" s="256"/>
      <c r="G14" s="256"/>
      <c r="H14" s="256"/>
      <c r="I14" s="256"/>
      <c r="J14" s="256"/>
      <c r="K14" s="256"/>
      <c r="L14" s="257"/>
    </row>
    <row r="15" spans="2:14" ht="28.9" customHeight="1" x14ac:dyDescent="0.15">
      <c r="B15" s="116" t="s">
        <v>87</v>
      </c>
      <c r="C15" s="115" t="s">
        <v>86</v>
      </c>
      <c r="D15" s="114" t="s">
        <v>16</v>
      </c>
      <c r="E15" s="113" t="s">
        <v>17</v>
      </c>
      <c r="F15" s="113" t="s">
        <v>18</v>
      </c>
      <c r="G15" s="113" t="s">
        <v>10</v>
      </c>
      <c r="H15" s="113" t="s">
        <v>19</v>
      </c>
      <c r="I15" s="113" t="s">
        <v>20</v>
      </c>
      <c r="J15" s="113" t="s">
        <v>21</v>
      </c>
      <c r="K15" s="113" t="s">
        <v>22</v>
      </c>
      <c r="L15" s="112" t="s">
        <v>23</v>
      </c>
    </row>
    <row r="16" spans="2:14" ht="14.45" customHeight="1" x14ac:dyDescent="0.15">
      <c r="B16" s="103" t="s">
        <v>85</v>
      </c>
      <c r="C16" s="102"/>
      <c r="D16" s="101">
        <v>10</v>
      </c>
      <c r="E16" s="100">
        <v>0</v>
      </c>
      <c r="F16" s="100">
        <v>2</v>
      </c>
      <c r="G16" s="100">
        <v>2</v>
      </c>
      <c r="H16" s="100">
        <f t="shared" ref="H16:H21" si="0">SUM(D16:E16)</f>
        <v>10</v>
      </c>
      <c r="I16" s="100">
        <f t="shared" ref="I16:I21" si="1">SUM(F16:G16)</f>
        <v>4</v>
      </c>
      <c r="J16" s="100">
        <f t="shared" ref="J16:J21" si="2">SUM(H16:I16)</f>
        <v>14</v>
      </c>
      <c r="K16" s="99">
        <f t="shared" ref="K16:K52" si="3">IF(J16=0,0,ROUND(I16/J16*100,1))</f>
        <v>28.6</v>
      </c>
      <c r="L16" s="98">
        <f t="shared" ref="L16:L52" si="4">IF(J16=0,0,ROUND(J16/$J$52*100,1))</f>
        <v>0.7</v>
      </c>
    </row>
    <row r="17" spans="2:12" ht="14.45" customHeight="1" x14ac:dyDescent="0.15">
      <c r="B17" s="97" t="s">
        <v>84</v>
      </c>
      <c r="C17" s="96"/>
      <c r="D17" s="95">
        <v>14</v>
      </c>
      <c r="E17" s="94">
        <v>2</v>
      </c>
      <c r="F17" s="94">
        <v>1</v>
      </c>
      <c r="G17" s="94">
        <v>1</v>
      </c>
      <c r="H17" s="94">
        <f t="shared" si="0"/>
        <v>16</v>
      </c>
      <c r="I17" s="94">
        <f t="shared" si="1"/>
        <v>2</v>
      </c>
      <c r="J17" s="94">
        <f t="shared" si="2"/>
        <v>18</v>
      </c>
      <c r="K17" s="93">
        <f t="shared" si="3"/>
        <v>11.1</v>
      </c>
      <c r="L17" s="92">
        <f t="shared" si="4"/>
        <v>0.9</v>
      </c>
    </row>
    <row r="18" spans="2:12" ht="14.45" customHeight="1" x14ac:dyDescent="0.15">
      <c r="B18" s="97" t="s">
        <v>83</v>
      </c>
      <c r="C18" s="96"/>
      <c r="D18" s="95">
        <v>15</v>
      </c>
      <c r="E18" s="94">
        <v>0</v>
      </c>
      <c r="F18" s="94">
        <v>1</v>
      </c>
      <c r="G18" s="94">
        <v>0</v>
      </c>
      <c r="H18" s="94">
        <f t="shared" si="0"/>
        <v>15</v>
      </c>
      <c r="I18" s="94">
        <f t="shared" si="1"/>
        <v>1</v>
      </c>
      <c r="J18" s="94">
        <f t="shared" si="2"/>
        <v>16</v>
      </c>
      <c r="K18" s="93">
        <f t="shared" si="3"/>
        <v>6.3</v>
      </c>
      <c r="L18" s="92">
        <f t="shared" si="4"/>
        <v>0.8</v>
      </c>
    </row>
    <row r="19" spans="2:12" ht="14.45" customHeight="1" x14ac:dyDescent="0.15">
      <c r="B19" s="97" t="s">
        <v>82</v>
      </c>
      <c r="C19" s="96"/>
      <c r="D19" s="95">
        <v>12</v>
      </c>
      <c r="E19" s="94">
        <v>1</v>
      </c>
      <c r="F19" s="94">
        <v>0</v>
      </c>
      <c r="G19" s="94">
        <v>0</v>
      </c>
      <c r="H19" s="94">
        <f t="shared" si="0"/>
        <v>13</v>
      </c>
      <c r="I19" s="94">
        <f t="shared" si="1"/>
        <v>0</v>
      </c>
      <c r="J19" s="94">
        <f t="shared" si="2"/>
        <v>13</v>
      </c>
      <c r="K19" s="93">
        <f t="shared" si="3"/>
        <v>0</v>
      </c>
      <c r="L19" s="92">
        <f t="shared" si="4"/>
        <v>0.6</v>
      </c>
    </row>
    <row r="20" spans="2:12" ht="14.45" customHeight="1" x14ac:dyDescent="0.15">
      <c r="B20" s="97" t="s">
        <v>81</v>
      </c>
      <c r="C20" s="96"/>
      <c r="D20" s="95">
        <v>17</v>
      </c>
      <c r="E20" s="94">
        <v>0</v>
      </c>
      <c r="F20" s="94">
        <v>4</v>
      </c>
      <c r="G20" s="94">
        <v>0</v>
      </c>
      <c r="H20" s="94">
        <f t="shared" si="0"/>
        <v>17</v>
      </c>
      <c r="I20" s="94">
        <f t="shared" si="1"/>
        <v>4</v>
      </c>
      <c r="J20" s="94">
        <f t="shared" si="2"/>
        <v>21</v>
      </c>
      <c r="K20" s="93">
        <f t="shared" si="3"/>
        <v>19</v>
      </c>
      <c r="L20" s="92">
        <f t="shared" si="4"/>
        <v>1</v>
      </c>
    </row>
    <row r="21" spans="2:12" ht="14.45" customHeight="1" x14ac:dyDescent="0.15">
      <c r="B21" s="91" t="s">
        <v>80</v>
      </c>
      <c r="C21" s="90"/>
      <c r="D21" s="89">
        <v>18</v>
      </c>
      <c r="E21" s="88">
        <v>3</v>
      </c>
      <c r="F21" s="88">
        <v>1</v>
      </c>
      <c r="G21" s="88">
        <v>0</v>
      </c>
      <c r="H21" s="88">
        <f t="shared" si="0"/>
        <v>21</v>
      </c>
      <c r="I21" s="88">
        <f t="shared" si="1"/>
        <v>1</v>
      </c>
      <c r="J21" s="88">
        <f t="shared" si="2"/>
        <v>22</v>
      </c>
      <c r="K21" s="87">
        <f t="shared" si="3"/>
        <v>4.5</v>
      </c>
      <c r="L21" s="86">
        <f t="shared" si="4"/>
        <v>1.1000000000000001</v>
      </c>
    </row>
    <row r="22" spans="2:12" ht="14.45" customHeight="1" thickBot="1" x14ac:dyDescent="0.2">
      <c r="B22" s="85" t="s">
        <v>79</v>
      </c>
      <c r="C22" s="84"/>
      <c r="D22" s="83">
        <f t="shared" ref="D22:J22" si="5">SUBTOTAL(9,D16:D21)</f>
        <v>86</v>
      </c>
      <c r="E22" s="82">
        <f t="shared" si="5"/>
        <v>6</v>
      </c>
      <c r="F22" s="82">
        <f t="shared" si="5"/>
        <v>9</v>
      </c>
      <c r="G22" s="82">
        <f t="shared" si="5"/>
        <v>3</v>
      </c>
      <c r="H22" s="82">
        <f t="shared" si="5"/>
        <v>92</v>
      </c>
      <c r="I22" s="82">
        <f t="shared" si="5"/>
        <v>12</v>
      </c>
      <c r="J22" s="82">
        <f t="shared" si="5"/>
        <v>104</v>
      </c>
      <c r="K22" s="81">
        <f t="shared" si="3"/>
        <v>11.5</v>
      </c>
      <c r="L22" s="80">
        <f t="shared" si="4"/>
        <v>5.2</v>
      </c>
    </row>
    <row r="23" spans="2:12" ht="14.45" customHeight="1" thickTop="1" x14ac:dyDescent="0.15">
      <c r="B23" s="103" t="s">
        <v>78</v>
      </c>
      <c r="C23" s="102"/>
      <c r="D23" s="101">
        <v>20</v>
      </c>
      <c r="E23" s="100">
        <v>4</v>
      </c>
      <c r="F23" s="100">
        <v>1</v>
      </c>
      <c r="G23" s="100">
        <v>0</v>
      </c>
      <c r="H23" s="100">
        <f t="shared" ref="H23:H28" si="6">SUM(D23:E23)</f>
        <v>24</v>
      </c>
      <c r="I23" s="100">
        <f t="shared" ref="I23:I28" si="7">SUM(F23:G23)</f>
        <v>1</v>
      </c>
      <c r="J23" s="100">
        <f t="shared" ref="J23:J28" si="8">SUM(H23:I23)</f>
        <v>25</v>
      </c>
      <c r="K23" s="99">
        <f t="shared" si="3"/>
        <v>4</v>
      </c>
      <c r="L23" s="98">
        <f t="shared" si="4"/>
        <v>1.2</v>
      </c>
    </row>
    <row r="24" spans="2:12" ht="14.45" customHeight="1" x14ac:dyDescent="0.15">
      <c r="B24" s="97" t="s">
        <v>77</v>
      </c>
      <c r="C24" s="96"/>
      <c r="D24" s="95">
        <v>11</v>
      </c>
      <c r="E24" s="94">
        <v>4</v>
      </c>
      <c r="F24" s="94">
        <v>2</v>
      </c>
      <c r="G24" s="94">
        <v>0</v>
      </c>
      <c r="H24" s="94">
        <f t="shared" si="6"/>
        <v>15</v>
      </c>
      <c r="I24" s="94">
        <f t="shared" si="7"/>
        <v>2</v>
      </c>
      <c r="J24" s="94">
        <f t="shared" si="8"/>
        <v>17</v>
      </c>
      <c r="K24" s="93">
        <f t="shared" si="3"/>
        <v>11.8</v>
      </c>
      <c r="L24" s="92">
        <f t="shared" si="4"/>
        <v>0.8</v>
      </c>
    </row>
    <row r="25" spans="2:12" ht="14.45" customHeight="1" x14ac:dyDescent="0.15">
      <c r="B25" s="97" t="s">
        <v>76</v>
      </c>
      <c r="C25" s="96"/>
      <c r="D25" s="95">
        <v>10</v>
      </c>
      <c r="E25" s="94">
        <v>0</v>
      </c>
      <c r="F25" s="94">
        <v>2</v>
      </c>
      <c r="G25" s="94">
        <v>1</v>
      </c>
      <c r="H25" s="94">
        <f t="shared" si="6"/>
        <v>10</v>
      </c>
      <c r="I25" s="94">
        <f t="shared" si="7"/>
        <v>3</v>
      </c>
      <c r="J25" s="94">
        <f t="shared" si="8"/>
        <v>13</v>
      </c>
      <c r="K25" s="93">
        <f t="shared" si="3"/>
        <v>23.1</v>
      </c>
      <c r="L25" s="92">
        <f t="shared" si="4"/>
        <v>0.6</v>
      </c>
    </row>
    <row r="26" spans="2:12" ht="14.45" customHeight="1" x14ac:dyDescent="0.15">
      <c r="B26" s="97" t="s">
        <v>75</v>
      </c>
      <c r="C26" s="96"/>
      <c r="D26" s="95">
        <v>15</v>
      </c>
      <c r="E26" s="94">
        <v>4</v>
      </c>
      <c r="F26" s="94">
        <v>1</v>
      </c>
      <c r="G26" s="94">
        <v>1</v>
      </c>
      <c r="H26" s="94">
        <f t="shared" si="6"/>
        <v>19</v>
      </c>
      <c r="I26" s="94">
        <f t="shared" si="7"/>
        <v>2</v>
      </c>
      <c r="J26" s="94">
        <f t="shared" si="8"/>
        <v>21</v>
      </c>
      <c r="K26" s="93">
        <f t="shared" si="3"/>
        <v>9.5</v>
      </c>
      <c r="L26" s="92">
        <f t="shared" si="4"/>
        <v>1</v>
      </c>
    </row>
    <row r="27" spans="2:12" ht="14.45" customHeight="1" x14ac:dyDescent="0.15">
      <c r="B27" s="97" t="s">
        <v>74</v>
      </c>
      <c r="C27" s="96"/>
      <c r="D27" s="95">
        <v>17</v>
      </c>
      <c r="E27" s="94">
        <v>1</v>
      </c>
      <c r="F27" s="94">
        <v>1</v>
      </c>
      <c r="G27" s="94">
        <v>0</v>
      </c>
      <c r="H27" s="94">
        <f t="shared" si="6"/>
        <v>18</v>
      </c>
      <c r="I27" s="94">
        <f t="shared" si="7"/>
        <v>1</v>
      </c>
      <c r="J27" s="94">
        <f t="shared" si="8"/>
        <v>19</v>
      </c>
      <c r="K27" s="93">
        <f t="shared" si="3"/>
        <v>5.3</v>
      </c>
      <c r="L27" s="92">
        <f t="shared" si="4"/>
        <v>0.9</v>
      </c>
    </row>
    <row r="28" spans="2:12" ht="14.45" customHeight="1" x14ac:dyDescent="0.15">
      <c r="B28" s="91" t="s">
        <v>73</v>
      </c>
      <c r="C28" s="90"/>
      <c r="D28" s="89">
        <v>20</v>
      </c>
      <c r="E28" s="88">
        <v>2</v>
      </c>
      <c r="F28" s="88">
        <v>4</v>
      </c>
      <c r="G28" s="88">
        <v>0</v>
      </c>
      <c r="H28" s="88">
        <f t="shared" si="6"/>
        <v>22</v>
      </c>
      <c r="I28" s="88">
        <f t="shared" si="7"/>
        <v>4</v>
      </c>
      <c r="J28" s="88">
        <f t="shared" si="8"/>
        <v>26</v>
      </c>
      <c r="K28" s="87">
        <f t="shared" si="3"/>
        <v>15.4</v>
      </c>
      <c r="L28" s="86">
        <f t="shared" si="4"/>
        <v>1.3</v>
      </c>
    </row>
    <row r="29" spans="2:12" ht="14.45" customHeight="1" thickBot="1" x14ac:dyDescent="0.2">
      <c r="B29" s="85" t="s">
        <v>72</v>
      </c>
      <c r="C29" s="84"/>
      <c r="D29" s="83">
        <f t="shared" ref="D29:J29" si="9">SUBTOTAL(9,D23:D28)</f>
        <v>93</v>
      </c>
      <c r="E29" s="82">
        <f t="shared" si="9"/>
        <v>15</v>
      </c>
      <c r="F29" s="82">
        <f t="shared" si="9"/>
        <v>11</v>
      </c>
      <c r="G29" s="82">
        <f t="shared" si="9"/>
        <v>2</v>
      </c>
      <c r="H29" s="82">
        <f t="shared" si="9"/>
        <v>108</v>
      </c>
      <c r="I29" s="82">
        <f t="shared" si="9"/>
        <v>13</v>
      </c>
      <c r="J29" s="82">
        <f t="shared" si="9"/>
        <v>121</v>
      </c>
      <c r="K29" s="81">
        <f t="shared" si="3"/>
        <v>10.7</v>
      </c>
      <c r="L29" s="80">
        <f t="shared" si="4"/>
        <v>6</v>
      </c>
    </row>
    <row r="30" spans="2:12" ht="14.45" customHeight="1" thickTop="1" x14ac:dyDescent="0.15">
      <c r="B30" s="111" t="s">
        <v>71</v>
      </c>
      <c r="C30" s="110"/>
      <c r="D30" s="77">
        <v>83</v>
      </c>
      <c r="E30" s="76">
        <v>23</v>
      </c>
      <c r="F30" s="76">
        <v>24</v>
      </c>
      <c r="G30" s="76">
        <v>1</v>
      </c>
      <c r="H30" s="76">
        <f t="shared" ref="H30:H43" si="10">SUM(D30:E30)</f>
        <v>106</v>
      </c>
      <c r="I30" s="76">
        <f t="shared" ref="I30:I43" si="11">SUM(F30:G30)</f>
        <v>25</v>
      </c>
      <c r="J30" s="76">
        <f t="shared" ref="J30:J43" si="12">SUM(H30:I30)</f>
        <v>131</v>
      </c>
      <c r="K30" s="75">
        <f t="shared" si="3"/>
        <v>19.100000000000001</v>
      </c>
      <c r="L30" s="74">
        <f t="shared" si="4"/>
        <v>6.5</v>
      </c>
    </row>
    <row r="31" spans="2:12" ht="14.45" customHeight="1" x14ac:dyDescent="0.15">
      <c r="B31" s="109" t="s">
        <v>70</v>
      </c>
      <c r="C31" s="108"/>
      <c r="D31" s="107">
        <v>87</v>
      </c>
      <c r="E31" s="106">
        <v>37</v>
      </c>
      <c r="F31" s="106">
        <v>24</v>
      </c>
      <c r="G31" s="106">
        <v>0</v>
      </c>
      <c r="H31" s="106">
        <f t="shared" si="10"/>
        <v>124</v>
      </c>
      <c r="I31" s="106">
        <f t="shared" si="11"/>
        <v>24</v>
      </c>
      <c r="J31" s="106">
        <f t="shared" si="12"/>
        <v>148</v>
      </c>
      <c r="K31" s="105">
        <f t="shared" si="3"/>
        <v>16.2</v>
      </c>
      <c r="L31" s="104">
        <f t="shared" si="4"/>
        <v>7.4</v>
      </c>
    </row>
    <row r="32" spans="2:12" ht="14.45" customHeight="1" x14ac:dyDescent="0.15">
      <c r="B32" s="109" t="s">
        <v>69</v>
      </c>
      <c r="C32" s="108"/>
      <c r="D32" s="107">
        <v>88</v>
      </c>
      <c r="E32" s="106">
        <v>16</v>
      </c>
      <c r="F32" s="106">
        <v>30</v>
      </c>
      <c r="G32" s="106">
        <v>1</v>
      </c>
      <c r="H32" s="106">
        <f t="shared" si="10"/>
        <v>104</v>
      </c>
      <c r="I32" s="106">
        <f t="shared" si="11"/>
        <v>31</v>
      </c>
      <c r="J32" s="106">
        <f t="shared" si="12"/>
        <v>135</v>
      </c>
      <c r="K32" s="105">
        <f t="shared" si="3"/>
        <v>23</v>
      </c>
      <c r="L32" s="104">
        <f t="shared" si="4"/>
        <v>6.7</v>
      </c>
    </row>
    <row r="33" spans="2:12" ht="14.45" customHeight="1" x14ac:dyDescent="0.15">
      <c r="B33" s="109" t="s">
        <v>68</v>
      </c>
      <c r="C33" s="108"/>
      <c r="D33" s="107">
        <v>87</v>
      </c>
      <c r="E33" s="106">
        <v>13</v>
      </c>
      <c r="F33" s="106">
        <v>4</v>
      </c>
      <c r="G33" s="106">
        <v>0</v>
      </c>
      <c r="H33" s="106">
        <f t="shared" si="10"/>
        <v>100</v>
      </c>
      <c r="I33" s="106">
        <f t="shared" si="11"/>
        <v>4</v>
      </c>
      <c r="J33" s="106">
        <f t="shared" si="12"/>
        <v>104</v>
      </c>
      <c r="K33" s="105">
        <f t="shared" si="3"/>
        <v>3.8</v>
      </c>
      <c r="L33" s="104">
        <f t="shared" si="4"/>
        <v>5.2</v>
      </c>
    </row>
    <row r="34" spans="2:12" ht="14.45" customHeight="1" x14ac:dyDescent="0.15">
      <c r="B34" s="109" t="s">
        <v>67</v>
      </c>
      <c r="C34" s="108"/>
      <c r="D34" s="107">
        <v>92</v>
      </c>
      <c r="E34" s="106">
        <v>26</v>
      </c>
      <c r="F34" s="106">
        <v>10</v>
      </c>
      <c r="G34" s="106">
        <v>4</v>
      </c>
      <c r="H34" s="106">
        <f t="shared" si="10"/>
        <v>118</v>
      </c>
      <c r="I34" s="106">
        <f t="shared" si="11"/>
        <v>14</v>
      </c>
      <c r="J34" s="106">
        <f t="shared" si="12"/>
        <v>132</v>
      </c>
      <c r="K34" s="105">
        <f t="shared" si="3"/>
        <v>10.6</v>
      </c>
      <c r="L34" s="104">
        <f t="shared" si="4"/>
        <v>6.6</v>
      </c>
    </row>
    <row r="35" spans="2:12" ht="14.45" customHeight="1" x14ac:dyDescent="0.15">
      <c r="B35" s="109" t="s">
        <v>66</v>
      </c>
      <c r="C35" s="108"/>
      <c r="D35" s="107">
        <v>99</v>
      </c>
      <c r="E35" s="106">
        <v>27</v>
      </c>
      <c r="F35" s="106">
        <v>11</v>
      </c>
      <c r="G35" s="106">
        <v>3</v>
      </c>
      <c r="H35" s="106">
        <f t="shared" si="10"/>
        <v>126</v>
      </c>
      <c r="I35" s="106">
        <f t="shared" si="11"/>
        <v>14</v>
      </c>
      <c r="J35" s="106">
        <f t="shared" si="12"/>
        <v>140</v>
      </c>
      <c r="K35" s="105">
        <f t="shared" si="3"/>
        <v>10</v>
      </c>
      <c r="L35" s="104">
        <f t="shared" si="4"/>
        <v>7</v>
      </c>
    </row>
    <row r="36" spans="2:12" ht="14.45" customHeight="1" x14ac:dyDescent="0.15">
      <c r="B36" s="109" t="s">
        <v>65</v>
      </c>
      <c r="C36" s="108"/>
      <c r="D36" s="107">
        <v>142</v>
      </c>
      <c r="E36" s="106">
        <v>40</v>
      </c>
      <c r="F36" s="106">
        <v>12</v>
      </c>
      <c r="G36" s="106">
        <v>5</v>
      </c>
      <c r="H36" s="106">
        <f t="shared" si="10"/>
        <v>182</v>
      </c>
      <c r="I36" s="106">
        <f t="shared" si="11"/>
        <v>17</v>
      </c>
      <c r="J36" s="106">
        <f t="shared" si="12"/>
        <v>199</v>
      </c>
      <c r="K36" s="105">
        <f t="shared" si="3"/>
        <v>8.5</v>
      </c>
      <c r="L36" s="104">
        <f t="shared" si="4"/>
        <v>9.9</v>
      </c>
    </row>
    <row r="37" spans="2:12" ht="14.45" customHeight="1" x14ac:dyDescent="0.15">
      <c r="B37" s="109" t="s">
        <v>64</v>
      </c>
      <c r="C37" s="108"/>
      <c r="D37" s="107">
        <v>160</v>
      </c>
      <c r="E37" s="106">
        <v>40</v>
      </c>
      <c r="F37" s="106">
        <v>11</v>
      </c>
      <c r="G37" s="106">
        <v>1</v>
      </c>
      <c r="H37" s="106">
        <f t="shared" si="10"/>
        <v>200</v>
      </c>
      <c r="I37" s="106">
        <f t="shared" si="11"/>
        <v>12</v>
      </c>
      <c r="J37" s="106">
        <f t="shared" si="12"/>
        <v>212</v>
      </c>
      <c r="K37" s="105">
        <f t="shared" si="3"/>
        <v>5.7</v>
      </c>
      <c r="L37" s="104">
        <f t="shared" si="4"/>
        <v>10.5</v>
      </c>
    </row>
    <row r="38" spans="2:12" ht="14.45" customHeight="1" x14ac:dyDescent="0.15">
      <c r="B38" s="103" t="s">
        <v>63</v>
      </c>
      <c r="C38" s="102"/>
      <c r="D38" s="101">
        <v>64</v>
      </c>
      <c r="E38" s="100">
        <v>2</v>
      </c>
      <c r="F38" s="100">
        <v>0</v>
      </c>
      <c r="G38" s="100">
        <v>1</v>
      </c>
      <c r="H38" s="100">
        <f t="shared" si="10"/>
        <v>66</v>
      </c>
      <c r="I38" s="100">
        <f t="shared" si="11"/>
        <v>1</v>
      </c>
      <c r="J38" s="100">
        <f t="shared" si="12"/>
        <v>67</v>
      </c>
      <c r="K38" s="99">
        <f t="shared" si="3"/>
        <v>1.5</v>
      </c>
      <c r="L38" s="98">
        <f t="shared" si="4"/>
        <v>3.3</v>
      </c>
    </row>
    <row r="39" spans="2:12" ht="14.45" customHeight="1" x14ac:dyDescent="0.15">
      <c r="B39" s="97" t="s">
        <v>62</v>
      </c>
      <c r="C39" s="96"/>
      <c r="D39" s="95">
        <v>19</v>
      </c>
      <c r="E39" s="94">
        <v>3</v>
      </c>
      <c r="F39" s="94">
        <v>0</v>
      </c>
      <c r="G39" s="94">
        <v>0</v>
      </c>
      <c r="H39" s="94">
        <f t="shared" si="10"/>
        <v>22</v>
      </c>
      <c r="I39" s="94">
        <f t="shared" si="11"/>
        <v>0</v>
      </c>
      <c r="J39" s="94">
        <f t="shared" si="12"/>
        <v>22</v>
      </c>
      <c r="K39" s="93">
        <f t="shared" si="3"/>
        <v>0</v>
      </c>
      <c r="L39" s="92">
        <f t="shared" si="4"/>
        <v>1.1000000000000001</v>
      </c>
    </row>
    <row r="40" spans="2:12" ht="14.45" customHeight="1" x14ac:dyDescent="0.15">
      <c r="B40" s="97" t="s">
        <v>61</v>
      </c>
      <c r="C40" s="96"/>
      <c r="D40" s="95">
        <v>39</v>
      </c>
      <c r="E40" s="94">
        <v>0</v>
      </c>
      <c r="F40" s="94">
        <v>0</v>
      </c>
      <c r="G40" s="94">
        <v>0</v>
      </c>
      <c r="H40" s="94">
        <f t="shared" si="10"/>
        <v>39</v>
      </c>
      <c r="I40" s="94">
        <f t="shared" si="11"/>
        <v>0</v>
      </c>
      <c r="J40" s="94">
        <f t="shared" si="12"/>
        <v>39</v>
      </c>
      <c r="K40" s="93">
        <f t="shared" si="3"/>
        <v>0</v>
      </c>
      <c r="L40" s="92">
        <f t="shared" si="4"/>
        <v>1.9</v>
      </c>
    </row>
    <row r="41" spans="2:12" ht="14.45" customHeight="1" x14ac:dyDescent="0.15">
      <c r="B41" s="97" t="s">
        <v>60</v>
      </c>
      <c r="C41" s="96"/>
      <c r="D41" s="95">
        <v>55</v>
      </c>
      <c r="E41" s="94">
        <v>3</v>
      </c>
      <c r="F41" s="94">
        <v>1</v>
      </c>
      <c r="G41" s="94">
        <v>0</v>
      </c>
      <c r="H41" s="94">
        <f t="shared" si="10"/>
        <v>58</v>
      </c>
      <c r="I41" s="94">
        <f t="shared" si="11"/>
        <v>1</v>
      </c>
      <c r="J41" s="94">
        <f t="shared" si="12"/>
        <v>59</v>
      </c>
      <c r="K41" s="93">
        <f t="shared" si="3"/>
        <v>1.7</v>
      </c>
      <c r="L41" s="92">
        <f t="shared" si="4"/>
        <v>2.9</v>
      </c>
    </row>
    <row r="42" spans="2:12" ht="14.45" customHeight="1" x14ac:dyDescent="0.15">
      <c r="B42" s="97" t="s">
        <v>59</v>
      </c>
      <c r="C42" s="96"/>
      <c r="D42" s="95">
        <v>58</v>
      </c>
      <c r="E42" s="94">
        <v>3</v>
      </c>
      <c r="F42" s="94">
        <v>0</v>
      </c>
      <c r="G42" s="94">
        <v>0</v>
      </c>
      <c r="H42" s="94">
        <f t="shared" si="10"/>
        <v>61</v>
      </c>
      <c r="I42" s="94">
        <f t="shared" si="11"/>
        <v>0</v>
      </c>
      <c r="J42" s="94">
        <f t="shared" si="12"/>
        <v>61</v>
      </c>
      <c r="K42" s="93">
        <f t="shared" si="3"/>
        <v>0</v>
      </c>
      <c r="L42" s="92">
        <f t="shared" si="4"/>
        <v>3</v>
      </c>
    </row>
    <row r="43" spans="2:12" ht="14.45" customHeight="1" x14ac:dyDescent="0.15">
      <c r="B43" s="91" t="s">
        <v>58</v>
      </c>
      <c r="C43" s="90"/>
      <c r="D43" s="89">
        <v>57</v>
      </c>
      <c r="E43" s="88">
        <v>2</v>
      </c>
      <c r="F43" s="88">
        <v>0</v>
      </c>
      <c r="G43" s="88">
        <v>0</v>
      </c>
      <c r="H43" s="88">
        <f t="shared" si="10"/>
        <v>59</v>
      </c>
      <c r="I43" s="88">
        <f t="shared" si="11"/>
        <v>0</v>
      </c>
      <c r="J43" s="88">
        <f t="shared" si="12"/>
        <v>59</v>
      </c>
      <c r="K43" s="87">
        <f t="shared" si="3"/>
        <v>0</v>
      </c>
      <c r="L43" s="86">
        <f t="shared" si="4"/>
        <v>2.9</v>
      </c>
    </row>
    <row r="44" spans="2:12" ht="14.45" customHeight="1" thickBot="1" x14ac:dyDescent="0.2">
      <c r="B44" s="85" t="s">
        <v>57</v>
      </c>
      <c r="C44" s="84"/>
      <c r="D44" s="83">
        <f t="shared" ref="D44:J44" si="13">SUBTOTAL(9,D38:D43)</f>
        <v>292</v>
      </c>
      <c r="E44" s="82">
        <f t="shared" si="13"/>
        <v>13</v>
      </c>
      <c r="F44" s="82">
        <f t="shared" si="13"/>
        <v>1</v>
      </c>
      <c r="G44" s="82">
        <f t="shared" si="13"/>
        <v>1</v>
      </c>
      <c r="H44" s="82">
        <f t="shared" si="13"/>
        <v>305</v>
      </c>
      <c r="I44" s="82">
        <f t="shared" si="13"/>
        <v>2</v>
      </c>
      <c r="J44" s="82">
        <f t="shared" si="13"/>
        <v>307</v>
      </c>
      <c r="K44" s="81">
        <f t="shared" si="3"/>
        <v>0.7</v>
      </c>
      <c r="L44" s="80">
        <f t="shared" si="4"/>
        <v>15.3</v>
      </c>
    </row>
    <row r="45" spans="2:12" ht="14.45" customHeight="1" thickTop="1" x14ac:dyDescent="0.15">
      <c r="B45" s="103" t="s">
        <v>56</v>
      </c>
      <c r="C45" s="102"/>
      <c r="D45" s="101">
        <v>22</v>
      </c>
      <c r="E45" s="100">
        <v>3</v>
      </c>
      <c r="F45" s="100">
        <v>0</v>
      </c>
      <c r="G45" s="100">
        <v>0</v>
      </c>
      <c r="H45" s="100">
        <f t="shared" ref="H45:H50" si="14">SUM(D45:E45)</f>
        <v>25</v>
      </c>
      <c r="I45" s="100">
        <f t="shared" ref="I45:I50" si="15">SUM(F45:G45)</f>
        <v>0</v>
      </c>
      <c r="J45" s="100">
        <f t="shared" ref="J45:J50" si="16">SUM(H45:I45)</f>
        <v>25</v>
      </c>
      <c r="K45" s="99">
        <f t="shared" si="3"/>
        <v>0</v>
      </c>
      <c r="L45" s="98">
        <f t="shared" si="4"/>
        <v>1.2</v>
      </c>
    </row>
    <row r="46" spans="2:12" ht="14.45" customHeight="1" x14ac:dyDescent="0.15">
      <c r="B46" s="97" t="s">
        <v>55</v>
      </c>
      <c r="C46" s="96"/>
      <c r="D46" s="95">
        <v>9</v>
      </c>
      <c r="E46" s="94">
        <v>0</v>
      </c>
      <c r="F46" s="94">
        <v>0</v>
      </c>
      <c r="G46" s="94">
        <v>0</v>
      </c>
      <c r="H46" s="94">
        <f t="shared" si="14"/>
        <v>9</v>
      </c>
      <c r="I46" s="94">
        <f t="shared" si="15"/>
        <v>0</v>
      </c>
      <c r="J46" s="94">
        <f t="shared" si="16"/>
        <v>9</v>
      </c>
      <c r="K46" s="93">
        <f t="shared" si="3"/>
        <v>0</v>
      </c>
      <c r="L46" s="92">
        <f t="shared" si="4"/>
        <v>0.4</v>
      </c>
    </row>
    <row r="47" spans="2:12" ht="14.45" customHeight="1" x14ac:dyDescent="0.15">
      <c r="B47" s="97" t="s">
        <v>54</v>
      </c>
      <c r="C47" s="96"/>
      <c r="D47" s="95">
        <v>113</v>
      </c>
      <c r="E47" s="94">
        <v>2</v>
      </c>
      <c r="F47" s="94">
        <v>1</v>
      </c>
      <c r="G47" s="94">
        <v>0</v>
      </c>
      <c r="H47" s="94">
        <f t="shared" si="14"/>
        <v>115</v>
      </c>
      <c r="I47" s="94">
        <f t="shared" si="15"/>
        <v>1</v>
      </c>
      <c r="J47" s="94">
        <f t="shared" si="16"/>
        <v>116</v>
      </c>
      <c r="K47" s="93">
        <f t="shared" si="3"/>
        <v>0.9</v>
      </c>
      <c r="L47" s="92">
        <f t="shared" si="4"/>
        <v>5.8</v>
      </c>
    </row>
    <row r="48" spans="2:12" ht="14.45" customHeight="1" x14ac:dyDescent="0.15">
      <c r="B48" s="97" t="s">
        <v>53</v>
      </c>
      <c r="C48" s="96"/>
      <c r="D48" s="95">
        <v>60</v>
      </c>
      <c r="E48" s="94">
        <v>4</v>
      </c>
      <c r="F48" s="94">
        <v>1</v>
      </c>
      <c r="G48" s="94">
        <v>0</v>
      </c>
      <c r="H48" s="94">
        <f t="shared" si="14"/>
        <v>64</v>
      </c>
      <c r="I48" s="94">
        <f t="shared" si="15"/>
        <v>1</v>
      </c>
      <c r="J48" s="94">
        <f t="shared" si="16"/>
        <v>65</v>
      </c>
      <c r="K48" s="93">
        <f t="shared" si="3"/>
        <v>1.5</v>
      </c>
      <c r="L48" s="92">
        <f t="shared" si="4"/>
        <v>3.2</v>
      </c>
    </row>
    <row r="49" spans="2:13" ht="14.45" customHeight="1" x14ac:dyDescent="0.15">
      <c r="B49" s="97" t="s">
        <v>52</v>
      </c>
      <c r="C49" s="96"/>
      <c r="D49" s="95">
        <v>30</v>
      </c>
      <c r="E49" s="94">
        <v>0</v>
      </c>
      <c r="F49" s="94">
        <v>1</v>
      </c>
      <c r="G49" s="94">
        <v>0</v>
      </c>
      <c r="H49" s="94">
        <f t="shared" si="14"/>
        <v>30</v>
      </c>
      <c r="I49" s="94">
        <f t="shared" si="15"/>
        <v>1</v>
      </c>
      <c r="J49" s="94">
        <f t="shared" si="16"/>
        <v>31</v>
      </c>
      <c r="K49" s="93">
        <f t="shared" si="3"/>
        <v>3.2</v>
      </c>
      <c r="L49" s="92">
        <f t="shared" si="4"/>
        <v>1.5</v>
      </c>
    </row>
    <row r="50" spans="2:13" ht="14.45" customHeight="1" x14ac:dyDescent="0.15">
      <c r="B50" s="91" t="s">
        <v>51</v>
      </c>
      <c r="C50" s="90"/>
      <c r="D50" s="89">
        <v>28</v>
      </c>
      <c r="E50" s="88">
        <v>2</v>
      </c>
      <c r="F50" s="88">
        <v>1</v>
      </c>
      <c r="G50" s="88">
        <v>0</v>
      </c>
      <c r="H50" s="88">
        <f t="shared" si="14"/>
        <v>30</v>
      </c>
      <c r="I50" s="88">
        <f t="shared" si="15"/>
        <v>1</v>
      </c>
      <c r="J50" s="88">
        <f t="shared" si="16"/>
        <v>31</v>
      </c>
      <c r="K50" s="87">
        <f t="shared" si="3"/>
        <v>3.2</v>
      </c>
      <c r="L50" s="86">
        <f t="shared" si="4"/>
        <v>1.5</v>
      </c>
    </row>
    <row r="51" spans="2:13" ht="14.45" customHeight="1" thickBot="1" x14ac:dyDescent="0.2">
      <c r="B51" s="85" t="s">
        <v>50</v>
      </c>
      <c r="C51" s="84"/>
      <c r="D51" s="83">
        <f t="shared" ref="D51:J51" si="17">SUBTOTAL(9,D45:D50)</f>
        <v>262</v>
      </c>
      <c r="E51" s="82">
        <f t="shared" si="17"/>
        <v>11</v>
      </c>
      <c r="F51" s="82">
        <f t="shared" si="17"/>
        <v>4</v>
      </c>
      <c r="G51" s="82">
        <f t="shared" si="17"/>
        <v>0</v>
      </c>
      <c r="H51" s="82">
        <f t="shared" si="17"/>
        <v>273</v>
      </c>
      <c r="I51" s="82">
        <f t="shared" si="17"/>
        <v>4</v>
      </c>
      <c r="J51" s="82">
        <f t="shared" si="17"/>
        <v>277</v>
      </c>
      <c r="K51" s="81">
        <f t="shared" si="3"/>
        <v>1.4</v>
      </c>
      <c r="L51" s="80">
        <f t="shared" si="4"/>
        <v>13.8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1571</v>
      </c>
      <c r="E52" s="76">
        <f t="shared" si="18"/>
        <v>267</v>
      </c>
      <c r="F52" s="76">
        <f t="shared" si="18"/>
        <v>151</v>
      </c>
      <c r="G52" s="76">
        <f t="shared" si="18"/>
        <v>21</v>
      </c>
      <c r="H52" s="76">
        <f t="shared" si="18"/>
        <v>1838</v>
      </c>
      <c r="I52" s="76">
        <f t="shared" si="18"/>
        <v>172</v>
      </c>
      <c r="J52" s="76">
        <f t="shared" si="18"/>
        <v>2010</v>
      </c>
      <c r="K52" s="75">
        <f t="shared" si="3"/>
        <v>8.6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H16" sqref="H16"/>
    </sheetView>
  </sheetViews>
  <sheetFormatPr defaultColWidth="8" defaultRowHeight="16.5" customHeight="1" x14ac:dyDescent="0.15"/>
  <cols>
    <col min="1" max="1" width="2.5" style="67" customWidth="1"/>
    <col min="2" max="2" width="5.5" style="68" customWidth="1"/>
    <col min="3" max="3" width="5.5" style="67" customWidth="1"/>
    <col min="4" max="12" width="8" style="67" customWidth="1"/>
    <col min="13" max="250" width="7.5" style="67" customWidth="1"/>
    <col min="251" max="16384" width="8" style="67"/>
  </cols>
  <sheetData>
    <row r="2" spans="2:14" ht="18" customHeight="1" x14ac:dyDescent="0.15">
      <c r="B2" s="136" t="s">
        <v>97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254" t="s">
        <v>96</v>
      </c>
      <c r="H4" s="126"/>
      <c r="I4" s="69"/>
      <c r="J4" s="69"/>
      <c r="K4" s="69"/>
      <c r="L4" s="125"/>
    </row>
    <row r="5" spans="2:14" ht="14.45" customHeight="1" x14ac:dyDescent="0.15">
      <c r="B5" s="124" t="s">
        <v>95</v>
      </c>
      <c r="C5" s="124"/>
      <c r="D5" s="124" t="s">
        <v>94</v>
      </c>
      <c r="G5" s="254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93</v>
      </c>
      <c r="G6" s="254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254"/>
      <c r="H7" s="126"/>
      <c r="I7" s="69"/>
      <c r="J7" s="69"/>
      <c r="K7" s="69"/>
      <c r="L7" s="125"/>
    </row>
    <row r="8" spans="2:14" ht="14.45" customHeight="1" x14ac:dyDescent="0.15">
      <c r="B8" s="124" t="s">
        <v>92</v>
      </c>
      <c r="C8" s="124"/>
      <c r="D8" s="124" t="s">
        <v>28</v>
      </c>
      <c r="G8" s="254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91</v>
      </c>
      <c r="G9" s="254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254"/>
      <c r="H10" s="126"/>
      <c r="I10" s="69"/>
      <c r="J10" s="69"/>
      <c r="K10" s="69"/>
      <c r="L10" s="125"/>
    </row>
    <row r="11" spans="2:14" ht="14.45" customHeight="1" x14ac:dyDescent="0.15">
      <c r="B11" s="124" t="s">
        <v>90</v>
      </c>
      <c r="C11" s="124"/>
      <c r="D11" s="124" t="s">
        <v>25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89</v>
      </c>
      <c r="N13" s="69"/>
    </row>
    <row r="14" spans="2:14" ht="28.9" customHeight="1" x14ac:dyDescent="0.15">
      <c r="B14" s="118"/>
      <c r="C14" s="117" t="s">
        <v>88</v>
      </c>
      <c r="D14" s="255" t="s">
        <v>15</v>
      </c>
      <c r="E14" s="256"/>
      <c r="F14" s="256"/>
      <c r="G14" s="256"/>
      <c r="H14" s="256"/>
      <c r="I14" s="256"/>
      <c r="J14" s="256"/>
      <c r="K14" s="256"/>
      <c r="L14" s="257"/>
    </row>
    <row r="15" spans="2:14" ht="28.9" customHeight="1" x14ac:dyDescent="0.15">
      <c r="B15" s="116" t="s">
        <v>87</v>
      </c>
      <c r="C15" s="115" t="s">
        <v>86</v>
      </c>
      <c r="D15" s="114" t="s">
        <v>16</v>
      </c>
      <c r="E15" s="113" t="s">
        <v>17</v>
      </c>
      <c r="F15" s="113" t="s">
        <v>18</v>
      </c>
      <c r="G15" s="113" t="s">
        <v>10</v>
      </c>
      <c r="H15" s="113" t="s">
        <v>19</v>
      </c>
      <c r="I15" s="113" t="s">
        <v>20</v>
      </c>
      <c r="J15" s="113" t="s">
        <v>21</v>
      </c>
      <c r="K15" s="113" t="s">
        <v>22</v>
      </c>
      <c r="L15" s="112" t="s">
        <v>23</v>
      </c>
    </row>
    <row r="16" spans="2:14" ht="14.45" customHeight="1" x14ac:dyDescent="0.15">
      <c r="B16" s="103" t="s">
        <v>114</v>
      </c>
      <c r="C16" s="102"/>
      <c r="D16" s="101">
        <v>61</v>
      </c>
      <c r="E16" s="100">
        <v>14</v>
      </c>
      <c r="F16" s="100">
        <v>4</v>
      </c>
      <c r="G16" s="100">
        <v>0</v>
      </c>
      <c r="H16" s="100">
        <f t="shared" ref="H16:H21" si="0">SUM(D16:E16)</f>
        <v>75</v>
      </c>
      <c r="I16" s="100">
        <f t="shared" ref="I16:I21" si="1">SUM(F16:G16)</f>
        <v>4</v>
      </c>
      <c r="J16" s="100">
        <f t="shared" ref="J16:J21" si="2">SUM(H16:I16)</f>
        <v>79</v>
      </c>
      <c r="K16" s="99">
        <f t="shared" ref="K16:K52" si="3">IF(J16=0,0,ROUND(I16/J16*100,1))</f>
        <v>5.0999999999999996</v>
      </c>
      <c r="L16" s="98">
        <f t="shared" ref="L16:L52" si="4">IF(J16=0,0,ROUND(J16/$J$52*100,1))</f>
        <v>3.9</v>
      </c>
    </row>
    <row r="17" spans="2:12" ht="14.45" customHeight="1" x14ac:dyDescent="0.15">
      <c r="B17" s="97" t="s">
        <v>113</v>
      </c>
      <c r="C17" s="96"/>
      <c r="D17" s="95">
        <v>23</v>
      </c>
      <c r="E17" s="94">
        <v>4</v>
      </c>
      <c r="F17" s="94">
        <v>3</v>
      </c>
      <c r="G17" s="94">
        <v>0</v>
      </c>
      <c r="H17" s="94">
        <f t="shared" si="0"/>
        <v>27</v>
      </c>
      <c r="I17" s="94">
        <f t="shared" si="1"/>
        <v>3</v>
      </c>
      <c r="J17" s="94">
        <f t="shared" si="2"/>
        <v>30</v>
      </c>
      <c r="K17" s="93">
        <f t="shared" si="3"/>
        <v>10</v>
      </c>
      <c r="L17" s="92">
        <f t="shared" si="4"/>
        <v>1.5</v>
      </c>
    </row>
    <row r="18" spans="2:12" ht="14.45" customHeight="1" x14ac:dyDescent="0.15">
      <c r="B18" s="97" t="s">
        <v>112</v>
      </c>
      <c r="C18" s="96"/>
      <c r="D18" s="95">
        <v>35</v>
      </c>
      <c r="E18" s="94">
        <v>4</v>
      </c>
      <c r="F18" s="94">
        <v>3</v>
      </c>
      <c r="G18" s="94">
        <v>0</v>
      </c>
      <c r="H18" s="94">
        <f t="shared" si="0"/>
        <v>39</v>
      </c>
      <c r="I18" s="94">
        <f t="shared" si="1"/>
        <v>3</v>
      </c>
      <c r="J18" s="94">
        <f t="shared" si="2"/>
        <v>42</v>
      </c>
      <c r="K18" s="93">
        <f t="shared" si="3"/>
        <v>7.1</v>
      </c>
      <c r="L18" s="92">
        <f t="shared" si="4"/>
        <v>2.1</v>
      </c>
    </row>
    <row r="19" spans="2:12" ht="14.45" customHeight="1" x14ac:dyDescent="0.15">
      <c r="B19" s="97" t="s">
        <v>111</v>
      </c>
      <c r="C19" s="96"/>
      <c r="D19" s="95">
        <v>66</v>
      </c>
      <c r="E19" s="94">
        <v>12</v>
      </c>
      <c r="F19" s="94">
        <v>4</v>
      </c>
      <c r="G19" s="94">
        <v>0</v>
      </c>
      <c r="H19" s="94">
        <f t="shared" si="0"/>
        <v>78</v>
      </c>
      <c r="I19" s="94">
        <f t="shared" si="1"/>
        <v>4</v>
      </c>
      <c r="J19" s="94">
        <f t="shared" si="2"/>
        <v>82</v>
      </c>
      <c r="K19" s="93">
        <f t="shared" si="3"/>
        <v>4.9000000000000004</v>
      </c>
      <c r="L19" s="92">
        <f t="shared" si="4"/>
        <v>4.0999999999999996</v>
      </c>
    </row>
    <row r="20" spans="2:12" ht="14.45" customHeight="1" x14ac:dyDescent="0.15">
      <c r="B20" s="97" t="s">
        <v>110</v>
      </c>
      <c r="C20" s="96"/>
      <c r="D20" s="95">
        <v>42</v>
      </c>
      <c r="E20" s="94">
        <v>2</v>
      </c>
      <c r="F20" s="94">
        <v>3</v>
      </c>
      <c r="G20" s="94">
        <v>0</v>
      </c>
      <c r="H20" s="94">
        <f t="shared" si="0"/>
        <v>44</v>
      </c>
      <c r="I20" s="94">
        <f t="shared" si="1"/>
        <v>3</v>
      </c>
      <c r="J20" s="94">
        <f t="shared" si="2"/>
        <v>47</v>
      </c>
      <c r="K20" s="93">
        <f t="shared" si="3"/>
        <v>6.4</v>
      </c>
      <c r="L20" s="92">
        <f t="shared" si="4"/>
        <v>2.2999999999999998</v>
      </c>
    </row>
    <row r="21" spans="2:12" ht="14.45" customHeight="1" x14ac:dyDescent="0.15">
      <c r="B21" s="91" t="s">
        <v>109</v>
      </c>
      <c r="C21" s="90"/>
      <c r="D21" s="89">
        <v>52</v>
      </c>
      <c r="E21" s="88">
        <v>6</v>
      </c>
      <c r="F21" s="88">
        <v>0</v>
      </c>
      <c r="G21" s="88">
        <v>0</v>
      </c>
      <c r="H21" s="88">
        <f t="shared" si="0"/>
        <v>58</v>
      </c>
      <c r="I21" s="88">
        <f t="shared" si="1"/>
        <v>0</v>
      </c>
      <c r="J21" s="88">
        <f t="shared" si="2"/>
        <v>58</v>
      </c>
      <c r="K21" s="87">
        <f t="shared" si="3"/>
        <v>0</v>
      </c>
      <c r="L21" s="86">
        <f t="shared" si="4"/>
        <v>2.9</v>
      </c>
    </row>
    <row r="22" spans="2:12" ht="14.45" customHeight="1" thickBot="1" x14ac:dyDescent="0.2">
      <c r="B22" s="85" t="s">
        <v>79</v>
      </c>
      <c r="C22" s="84"/>
      <c r="D22" s="83">
        <f t="shared" ref="D22:J22" si="5">SUBTOTAL(9,D16:D21)</f>
        <v>279</v>
      </c>
      <c r="E22" s="82">
        <f t="shared" si="5"/>
        <v>42</v>
      </c>
      <c r="F22" s="82">
        <f t="shared" si="5"/>
        <v>17</v>
      </c>
      <c r="G22" s="82">
        <f t="shared" si="5"/>
        <v>0</v>
      </c>
      <c r="H22" s="82">
        <f t="shared" si="5"/>
        <v>321</v>
      </c>
      <c r="I22" s="82">
        <f t="shared" si="5"/>
        <v>17</v>
      </c>
      <c r="J22" s="82">
        <f t="shared" si="5"/>
        <v>338</v>
      </c>
      <c r="K22" s="81">
        <f t="shared" si="3"/>
        <v>5</v>
      </c>
      <c r="L22" s="80">
        <f t="shared" si="4"/>
        <v>16.8</v>
      </c>
    </row>
    <row r="23" spans="2:12" ht="14.45" customHeight="1" thickTop="1" x14ac:dyDescent="0.15">
      <c r="B23" s="103" t="s">
        <v>78</v>
      </c>
      <c r="C23" s="102"/>
      <c r="D23" s="101">
        <v>37</v>
      </c>
      <c r="E23" s="100">
        <v>4</v>
      </c>
      <c r="F23" s="100">
        <v>5</v>
      </c>
      <c r="G23" s="100">
        <v>1</v>
      </c>
      <c r="H23" s="100">
        <f t="shared" ref="H23:H28" si="6">SUM(D23:E23)</f>
        <v>41</v>
      </c>
      <c r="I23" s="100">
        <f t="shared" ref="I23:I28" si="7">SUM(F23:G23)</f>
        <v>6</v>
      </c>
      <c r="J23" s="100">
        <f t="shared" ref="J23:J28" si="8">SUM(H23:I23)</f>
        <v>47</v>
      </c>
      <c r="K23" s="99">
        <f t="shared" si="3"/>
        <v>12.8</v>
      </c>
      <c r="L23" s="98">
        <f t="shared" si="4"/>
        <v>2.2999999999999998</v>
      </c>
    </row>
    <row r="24" spans="2:12" ht="14.45" customHeight="1" x14ac:dyDescent="0.15">
      <c r="B24" s="97" t="s">
        <v>77</v>
      </c>
      <c r="C24" s="96"/>
      <c r="D24" s="95">
        <v>34</v>
      </c>
      <c r="E24" s="94">
        <v>1</v>
      </c>
      <c r="F24" s="94">
        <v>3</v>
      </c>
      <c r="G24" s="94">
        <v>1</v>
      </c>
      <c r="H24" s="94">
        <f t="shared" si="6"/>
        <v>35</v>
      </c>
      <c r="I24" s="94">
        <f t="shared" si="7"/>
        <v>4</v>
      </c>
      <c r="J24" s="94">
        <f t="shared" si="8"/>
        <v>39</v>
      </c>
      <c r="K24" s="93">
        <f t="shared" si="3"/>
        <v>10.3</v>
      </c>
      <c r="L24" s="92">
        <f t="shared" si="4"/>
        <v>1.9</v>
      </c>
    </row>
    <row r="25" spans="2:12" ht="14.45" customHeight="1" x14ac:dyDescent="0.15">
      <c r="B25" s="97" t="s">
        <v>76</v>
      </c>
      <c r="C25" s="96"/>
      <c r="D25" s="95">
        <v>17</v>
      </c>
      <c r="E25" s="94">
        <v>1</v>
      </c>
      <c r="F25" s="94">
        <v>0</v>
      </c>
      <c r="G25" s="94">
        <v>0</v>
      </c>
      <c r="H25" s="94">
        <f t="shared" si="6"/>
        <v>18</v>
      </c>
      <c r="I25" s="94">
        <f t="shared" si="7"/>
        <v>0</v>
      </c>
      <c r="J25" s="94">
        <f t="shared" si="8"/>
        <v>18</v>
      </c>
      <c r="K25" s="93">
        <f t="shared" si="3"/>
        <v>0</v>
      </c>
      <c r="L25" s="92">
        <f t="shared" si="4"/>
        <v>0.9</v>
      </c>
    </row>
    <row r="26" spans="2:12" ht="14.45" customHeight="1" x14ac:dyDescent="0.15">
      <c r="B26" s="97" t="s">
        <v>75</v>
      </c>
      <c r="C26" s="96"/>
      <c r="D26" s="95">
        <v>50</v>
      </c>
      <c r="E26" s="94">
        <v>3</v>
      </c>
      <c r="F26" s="94">
        <v>5</v>
      </c>
      <c r="G26" s="94">
        <v>0</v>
      </c>
      <c r="H26" s="94">
        <f t="shared" si="6"/>
        <v>53</v>
      </c>
      <c r="I26" s="94">
        <f t="shared" si="7"/>
        <v>5</v>
      </c>
      <c r="J26" s="94">
        <f t="shared" si="8"/>
        <v>58</v>
      </c>
      <c r="K26" s="93">
        <f t="shared" si="3"/>
        <v>8.6</v>
      </c>
      <c r="L26" s="92">
        <f t="shared" si="4"/>
        <v>2.9</v>
      </c>
    </row>
    <row r="27" spans="2:12" ht="14.45" customHeight="1" x14ac:dyDescent="0.15">
      <c r="B27" s="97" t="s">
        <v>74</v>
      </c>
      <c r="C27" s="96"/>
      <c r="D27" s="95">
        <v>49</v>
      </c>
      <c r="E27" s="94">
        <v>2</v>
      </c>
      <c r="F27" s="94">
        <v>1</v>
      </c>
      <c r="G27" s="94">
        <v>0</v>
      </c>
      <c r="H27" s="94">
        <f t="shared" si="6"/>
        <v>51</v>
      </c>
      <c r="I27" s="94">
        <f t="shared" si="7"/>
        <v>1</v>
      </c>
      <c r="J27" s="94">
        <f t="shared" si="8"/>
        <v>52</v>
      </c>
      <c r="K27" s="93">
        <f t="shared" si="3"/>
        <v>1.9</v>
      </c>
      <c r="L27" s="92">
        <f t="shared" si="4"/>
        <v>2.6</v>
      </c>
    </row>
    <row r="28" spans="2:12" ht="14.45" customHeight="1" x14ac:dyDescent="0.15">
      <c r="B28" s="91" t="s">
        <v>108</v>
      </c>
      <c r="C28" s="90"/>
      <c r="D28" s="89">
        <v>24</v>
      </c>
      <c r="E28" s="88">
        <v>0</v>
      </c>
      <c r="F28" s="88">
        <v>6</v>
      </c>
      <c r="G28" s="88">
        <v>0</v>
      </c>
      <c r="H28" s="88">
        <f t="shared" si="6"/>
        <v>24</v>
      </c>
      <c r="I28" s="88">
        <f t="shared" si="7"/>
        <v>6</v>
      </c>
      <c r="J28" s="88">
        <f t="shared" si="8"/>
        <v>30</v>
      </c>
      <c r="K28" s="87">
        <f t="shared" si="3"/>
        <v>20</v>
      </c>
      <c r="L28" s="86">
        <f t="shared" si="4"/>
        <v>1.5</v>
      </c>
    </row>
    <row r="29" spans="2:12" ht="14.45" customHeight="1" thickBot="1" x14ac:dyDescent="0.2">
      <c r="B29" s="85" t="s">
        <v>72</v>
      </c>
      <c r="C29" s="84"/>
      <c r="D29" s="83">
        <f t="shared" ref="D29:J29" si="9">SUBTOTAL(9,D23:D28)</f>
        <v>211</v>
      </c>
      <c r="E29" s="82">
        <f t="shared" si="9"/>
        <v>11</v>
      </c>
      <c r="F29" s="82">
        <f t="shared" si="9"/>
        <v>20</v>
      </c>
      <c r="G29" s="82">
        <f t="shared" si="9"/>
        <v>2</v>
      </c>
      <c r="H29" s="82">
        <f t="shared" si="9"/>
        <v>222</v>
      </c>
      <c r="I29" s="82">
        <f t="shared" si="9"/>
        <v>22</v>
      </c>
      <c r="J29" s="82">
        <f t="shared" si="9"/>
        <v>244</v>
      </c>
      <c r="K29" s="81">
        <f t="shared" si="3"/>
        <v>9</v>
      </c>
      <c r="L29" s="80">
        <f t="shared" si="4"/>
        <v>12.1</v>
      </c>
    </row>
    <row r="30" spans="2:12" ht="14.45" customHeight="1" thickTop="1" x14ac:dyDescent="0.15">
      <c r="B30" s="111" t="s">
        <v>107</v>
      </c>
      <c r="C30" s="110"/>
      <c r="D30" s="77">
        <v>115</v>
      </c>
      <c r="E30" s="76">
        <v>27</v>
      </c>
      <c r="F30" s="76">
        <v>20</v>
      </c>
      <c r="G30" s="76">
        <v>0</v>
      </c>
      <c r="H30" s="76">
        <f t="shared" ref="H30:H43" si="10">SUM(D30:E30)</f>
        <v>142</v>
      </c>
      <c r="I30" s="76">
        <f t="shared" ref="I30:I43" si="11">SUM(F30:G30)</f>
        <v>20</v>
      </c>
      <c r="J30" s="76">
        <f t="shared" ref="J30:J43" si="12">SUM(H30:I30)</f>
        <v>162</v>
      </c>
      <c r="K30" s="75">
        <f t="shared" si="3"/>
        <v>12.3</v>
      </c>
      <c r="L30" s="74">
        <f t="shared" si="4"/>
        <v>8</v>
      </c>
    </row>
    <row r="31" spans="2:12" ht="14.45" customHeight="1" x14ac:dyDescent="0.15">
      <c r="B31" s="109" t="s">
        <v>106</v>
      </c>
      <c r="C31" s="108"/>
      <c r="D31" s="107">
        <v>109</v>
      </c>
      <c r="E31" s="106">
        <v>32</v>
      </c>
      <c r="F31" s="106">
        <v>24</v>
      </c>
      <c r="G31" s="106">
        <v>0</v>
      </c>
      <c r="H31" s="106">
        <f t="shared" si="10"/>
        <v>141</v>
      </c>
      <c r="I31" s="106">
        <f t="shared" si="11"/>
        <v>24</v>
      </c>
      <c r="J31" s="106">
        <f t="shared" si="12"/>
        <v>165</v>
      </c>
      <c r="K31" s="105">
        <f t="shared" si="3"/>
        <v>14.5</v>
      </c>
      <c r="L31" s="104">
        <f t="shared" si="4"/>
        <v>8.1999999999999993</v>
      </c>
    </row>
    <row r="32" spans="2:12" ht="14.45" customHeight="1" x14ac:dyDescent="0.15">
      <c r="B32" s="109" t="s">
        <v>105</v>
      </c>
      <c r="C32" s="108"/>
      <c r="D32" s="107">
        <v>77</v>
      </c>
      <c r="E32" s="106">
        <v>38</v>
      </c>
      <c r="F32" s="106">
        <v>21</v>
      </c>
      <c r="G32" s="106">
        <v>0</v>
      </c>
      <c r="H32" s="106">
        <f t="shared" si="10"/>
        <v>115</v>
      </c>
      <c r="I32" s="106">
        <f t="shared" si="11"/>
        <v>21</v>
      </c>
      <c r="J32" s="106">
        <f t="shared" si="12"/>
        <v>136</v>
      </c>
      <c r="K32" s="105">
        <f t="shared" si="3"/>
        <v>15.4</v>
      </c>
      <c r="L32" s="104">
        <f t="shared" si="4"/>
        <v>6.8</v>
      </c>
    </row>
    <row r="33" spans="2:12" ht="14.45" customHeight="1" x14ac:dyDescent="0.15">
      <c r="B33" s="109" t="s">
        <v>104</v>
      </c>
      <c r="C33" s="108"/>
      <c r="D33" s="107">
        <v>94</v>
      </c>
      <c r="E33" s="106">
        <v>23</v>
      </c>
      <c r="F33" s="106">
        <v>11</v>
      </c>
      <c r="G33" s="106">
        <v>5</v>
      </c>
      <c r="H33" s="106">
        <f t="shared" si="10"/>
        <v>117</v>
      </c>
      <c r="I33" s="106">
        <f t="shared" si="11"/>
        <v>16</v>
      </c>
      <c r="J33" s="106">
        <f t="shared" si="12"/>
        <v>133</v>
      </c>
      <c r="K33" s="105">
        <f t="shared" si="3"/>
        <v>12</v>
      </c>
      <c r="L33" s="104">
        <f t="shared" si="4"/>
        <v>6.6</v>
      </c>
    </row>
    <row r="34" spans="2:12" ht="14.45" customHeight="1" x14ac:dyDescent="0.15">
      <c r="B34" s="109" t="s">
        <v>103</v>
      </c>
      <c r="C34" s="108"/>
      <c r="D34" s="107">
        <v>95</v>
      </c>
      <c r="E34" s="106">
        <v>23</v>
      </c>
      <c r="F34" s="106">
        <v>9</v>
      </c>
      <c r="G34" s="106">
        <v>7</v>
      </c>
      <c r="H34" s="106">
        <f t="shared" si="10"/>
        <v>118</v>
      </c>
      <c r="I34" s="106">
        <f t="shared" si="11"/>
        <v>16</v>
      </c>
      <c r="J34" s="106">
        <f t="shared" si="12"/>
        <v>134</v>
      </c>
      <c r="K34" s="105">
        <f t="shared" si="3"/>
        <v>11.9</v>
      </c>
      <c r="L34" s="104">
        <f t="shared" si="4"/>
        <v>6.7</v>
      </c>
    </row>
    <row r="35" spans="2:12" ht="14.45" customHeight="1" x14ac:dyDescent="0.15">
      <c r="B35" s="109" t="s">
        <v>102</v>
      </c>
      <c r="C35" s="108"/>
      <c r="D35" s="107">
        <v>108</v>
      </c>
      <c r="E35" s="106">
        <v>15</v>
      </c>
      <c r="F35" s="106">
        <v>8</v>
      </c>
      <c r="G35" s="106">
        <v>2</v>
      </c>
      <c r="H35" s="106">
        <f t="shared" si="10"/>
        <v>123</v>
      </c>
      <c r="I35" s="106">
        <f t="shared" si="11"/>
        <v>10</v>
      </c>
      <c r="J35" s="106">
        <f t="shared" si="12"/>
        <v>133</v>
      </c>
      <c r="K35" s="105">
        <f t="shared" si="3"/>
        <v>7.5</v>
      </c>
      <c r="L35" s="104">
        <f t="shared" si="4"/>
        <v>6.6</v>
      </c>
    </row>
    <row r="36" spans="2:12" ht="14.45" customHeight="1" x14ac:dyDescent="0.15">
      <c r="B36" s="109" t="s">
        <v>101</v>
      </c>
      <c r="C36" s="108"/>
      <c r="D36" s="107">
        <v>91</v>
      </c>
      <c r="E36" s="106">
        <v>21</v>
      </c>
      <c r="F36" s="106">
        <v>9</v>
      </c>
      <c r="G36" s="106">
        <v>0</v>
      </c>
      <c r="H36" s="106">
        <f t="shared" si="10"/>
        <v>112</v>
      </c>
      <c r="I36" s="106">
        <f t="shared" si="11"/>
        <v>9</v>
      </c>
      <c r="J36" s="106">
        <f t="shared" si="12"/>
        <v>121</v>
      </c>
      <c r="K36" s="105">
        <f t="shared" si="3"/>
        <v>7.4</v>
      </c>
      <c r="L36" s="104">
        <f t="shared" si="4"/>
        <v>6</v>
      </c>
    </row>
    <row r="37" spans="2:12" ht="14.45" customHeight="1" x14ac:dyDescent="0.15">
      <c r="B37" s="109" t="s">
        <v>100</v>
      </c>
      <c r="C37" s="108"/>
      <c r="D37" s="107">
        <v>111</v>
      </c>
      <c r="E37" s="106">
        <v>42</v>
      </c>
      <c r="F37" s="106">
        <v>7</v>
      </c>
      <c r="G37" s="106">
        <v>0</v>
      </c>
      <c r="H37" s="106">
        <f t="shared" si="10"/>
        <v>153</v>
      </c>
      <c r="I37" s="106">
        <f t="shared" si="11"/>
        <v>7</v>
      </c>
      <c r="J37" s="106">
        <f t="shared" si="12"/>
        <v>160</v>
      </c>
      <c r="K37" s="105">
        <f t="shared" si="3"/>
        <v>4.4000000000000004</v>
      </c>
      <c r="L37" s="104">
        <f t="shared" si="4"/>
        <v>7.9</v>
      </c>
    </row>
    <row r="38" spans="2:12" ht="14.45" customHeight="1" x14ac:dyDescent="0.15">
      <c r="B38" s="103" t="s">
        <v>63</v>
      </c>
      <c r="C38" s="102"/>
      <c r="D38" s="101">
        <v>19</v>
      </c>
      <c r="E38" s="100">
        <v>2</v>
      </c>
      <c r="F38" s="100">
        <v>0</v>
      </c>
      <c r="G38" s="100">
        <v>0</v>
      </c>
      <c r="H38" s="100">
        <f t="shared" si="10"/>
        <v>21</v>
      </c>
      <c r="I38" s="100">
        <f t="shared" si="11"/>
        <v>0</v>
      </c>
      <c r="J38" s="100">
        <f t="shared" si="12"/>
        <v>21</v>
      </c>
      <c r="K38" s="99">
        <f t="shared" si="3"/>
        <v>0</v>
      </c>
      <c r="L38" s="98">
        <f t="shared" si="4"/>
        <v>1</v>
      </c>
    </row>
    <row r="39" spans="2:12" ht="14.45" customHeight="1" x14ac:dyDescent="0.15">
      <c r="B39" s="97" t="s">
        <v>62</v>
      </c>
      <c r="C39" s="96"/>
      <c r="D39" s="95">
        <v>16</v>
      </c>
      <c r="E39" s="94">
        <v>3</v>
      </c>
      <c r="F39" s="94">
        <v>0</v>
      </c>
      <c r="G39" s="94">
        <v>1</v>
      </c>
      <c r="H39" s="94">
        <f t="shared" si="10"/>
        <v>19</v>
      </c>
      <c r="I39" s="94">
        <f t="shared" si="11"/>
        <v>1</v>
      </c>
      <c r="J39" s="94">
        <f t="shared" si="12"/>
        <v>20</v>
      </c>
      <c r="K39" s="93">
        <f t="shared" si="3"/>
        <v>5</v>
      </c>
      <c r="L39" s="92">
        <f t="shared" si="4"/>
        <v>1</v>
      </c>
    </row>
    <row r="40" spans="2:12" ht="14.45" customHeight="1" x14ac:dyDescent="0.15">
      <c r="B40" s="97" t="s">
        <v>61</v>
      </c>
      <c r="C40" s="96"/>
      <c r="D40" s="95">
        <v>19</v>
      </c>
      <c r="E40" s="94">
        <v>8</v>
      </c>
      <c r="F40" s="94">
        <v>1</v>
      </c>
      <c r="G40" s="94">
        <v>0</v>
      </c>
      <c r="H40" s="94">
        <f t="shared" si="10"/>
        <v>27</v>
      </c>
      <c r="I40" s="94">
        <f t="shared" si="11"/>
        <v>1</v>
      </c>
      <c r="J40" s="94">
        <f t="shared" si="12"/>
        <v>28</v>
      </c>
      <c r="K40" s="93">
        <f t="shared" si="3"/>
        <v>3.6</v>
      </c>
      <c r="L40" s="92">
        <f t="shared" si="4"/>
        <v>1.4</v>
      </c>
    </row>
    <row r="41" spans="2:12" ht="14.45" customHeight="1" x14ac:dyDescent="0.15">
      <c r="B41" s="97" t="s">
        <v>60</v>
      </c>
      <c r="C41" s="96"/>
      <c r="D41" s="95">
        <v>15</v>
      </c>
      <c r="E41" s="94">
        <v>2</v>
      </c>
      <c r="F41" s="94">
        <v>1</v>
      </c>
      <c r="G41" s="94">
        <v>0</v>
      </c>
      <c r="H41" s="94">
        <f t="shared" si="10"/>
        <v>17</v>
      </c>
      <c r="I41" s="94">
        <f t="shared" si="11"/>
        <v>1</v>
      </c>
      <c r="J41" s="94">
        <f t="shared" si="12"/>
        <v>18</v>
      </c>
      <c r="K41" s="93">
        <f t="shared" si="3"/>
        <v>5.6</v>
      </c>
      <c r="L41" s="92">
        <f t="shared" si="4"/>
        <v>0.9</v>
      </c>
    </row>
    <row r="42" spans="2:12" ht="14.45" customHeight="1" x14ac:dyDescent="0.15">
      <c r="B42" s="97" t="s">
        <v>59</v>
      </c>
      <c r="C42" s="96"/>
      <c r="D42" s="95">
        <v>16</v>
      </c>
      <c r="E42" s="94">
        <v>5</v>
      </c>
      <c r="F42" s="94">
        <v>0</v>
      </c>
      <c r="G42" s="94">
        <v>0</v>
      </c>
      <c r="H42" s="94">
        <f t="shared" si="10"/>
        <v>21</v>
      </c>
      <c r="I42" s="94">
        <f t="shared" si="11"/>
        <v>0</v>
      </c>
      <c r="J42" s="94">
        <f t="shared" si="12"/>
        <v>21</v>
      </c>
      <c r="K42" s="93">
        <f t="shared" si="3"/>
        <v>0</v>
      </c>
      <c r="L42" s="92">
        <f t="shared" si="4"/>
        <v>1</v>
      </c>
    </row>
    <row r="43" spans="2:12" ht="14.45" customHeight="1" x14ac:dyDescent="0.15">
      <c r="B43" s="91" t="s">
        <v>99</v>
      </c>
      <c r="C43" s="90"/>
      <c r="D43" s="89">
        <v>21</v>
      </c>
      <c r="E43" s="88">
        <v>4</v>
      </c>
      <c r="F43" s="88">
        <v>1</v>
      </c>
      <c r="G43" s="88">
        <v>0</v>
      </c>
      <c r="H43" s="88">
        <f t="shared" si="10"/>
        <v>25</v>
      </c>
      <c r="I43" s="88">
        <f t="shared" si="11"/>
        <v>1</v>
      </c>
      <c r="J43" s="88">
        <f t="shared" si="12"/>
        <v>26</v>
      </c>
      <c r="K43" s="87">
        <f t="shared" si="3"/>
        <v>3.8</v>
      </c>
      <c r="L43" s="86">
        <f t="shared" si="4"/>
        <v>1.3</v>
      </c>
    </row>
    <row r="44" spans="2:12" ht="14.45" customHeight="1" thickBot="1" x14ac:dyDescent="0.2">
      <c r="B44" s="85" t="s">
        <v>57</v>
      </c>
      <c r="C44" s="84"/>
      <c r="D44" s="83">
        <f t="shared" ref="D44:J44" si="13">SUBTOTAL(9,D38:D43)</f>
        <v>106</v>
      </c>
      <c r="E44" s="82">
        <f t="shared" si="13"/>
        <v>24</v>
      </c>
      <c r="F44" s="82">
        <f t="shared" si="13"/>
        <v>3</v>
      </c>
      <c r="G44" s="82">
        <f t="shared" si="13"/>
        <v>1</v>
      </c>
      <c r="H44" s="82">
        <f t="shared" si="13"/>
        <v>130</v>
      </c>
      <c r="I44" s="82">
        <f t="shared" si="13"/>
        <v>4</v>
      </c>
      <c r="J44" s="82">
        <f t="shared" si="13"/>
        <v>134</v>
      </c>
      <c r="K44" s="81">
        <f t="shared" si="3"/>
        <v>3</v>
      </c>
      <c r="L44" s="80">
        <f t="shared" si="4"/>
        <v>6.7</v>
      </c>
    </row>
    <row r="45" spans="2:12" ht="14.45" customHeight="1" thickTop="1" x14ac:dyDescent="0.15">
      <c r="B45" s="103" t="s">
        <v>56</v>
      </c>
      <c r="C45" s="102"/>
      <c r="D45" s="101">
        <v>20</v>
      </c>
      <c r="E45" s="100">
        <v>2</v>
      </c>
      <c r="F45" s="100">
        <v>1</v>
      </c>
      <c r="G45" s="100">
        <v>0</v>
      </c>
      <c r="H45" s="100">
        <f t="shared" ref="H45:H50" si="14">SUM(D45:E45)</f>
        <v>22</v>
      </c>
      <c r="I45" s="100">
        <f t="shared" ref="I45:I50" si="15">SUM(F45:G45)</f>
        <v>1</v>
      </c>
      <c r="J45" s="100">
        <f t="shared" ref="J45:J50" si="16">SUM(H45:I45)</f>
        <v>23</v>
      </c>
      <c r="K45" s="99">
        <f t="shared" si="3"/>
        <v>4.3</v>
      </c>
      <c r="L45" s="98">
        <f t="shared" si="4"/>
        <v>1.1000000000000001</v>
      </c>
    </row>
    <row r="46" spans="2:12" ht="14.45" customHeight="1" x14ac:dyDescent="0.15">
      <c r="B46" s="97" t="s">
        <v>55</v>
      </c>
      <c r="C46" s="96"/>
      <c r="D46" s="95">
        <v>21</v>
      </c>
      <c r="E46" s="94">
        <v>4</v>
      </c>
      <c r="F46" s="94">
        <v>1</v>
      </c>
      <c r="G46" s="94">
        <v>0</v>
      </c>
      <c r="H46" s="94">
        <f t="shared" si="14"/>
        <v>25</v>
      </c>
      <c r="I46" s="94">
        <f t="shared" si="15"/>
        <v>1</v>
      </c>
      <c r="J46" s="94">
        <f t="shared" si="16"/>
        <v>26</v>
      </c>
      <c r="K46" s="93">
        <f t="shared" si="3"/>
        <v>3.8</v>
      </c>
      <c r="L46" s="92">
        <f t="shared" si="4"/>
        <v>1.3</v>
      </c>
    </row>
    <row r="47" spans="2:12" ht="14.45" customHeight="1" x14ac:dyDescent="0.15">
      <c r="B47" s="97" t="s">
        <v>54</v>
      </c>
      <c r="C47" s="96"/>
      <c r="D47" s="95">
        <v>19</v>
      </c>
      <c r="E47" s="94">
        <v>9</v>
      </c>
      <c r="F47" s="94">
        <v>0</v>
      </c>
      <c r="G47" s="94">
        <v>0</v>
      </c>
      <c r="H47" s="94">
        <f t="shared" si="14"/>
        <v>28</v>
      </c>
      <c r="I47" s="94">
        <f t="shared" si="15"/>
        <v>0</v>
      </c>
      <c r="J47" s="94">
        <f t="shared" si="16"/>
        <v>28</v>
      </c>
      <c r="K47" s="93">
        <f t="shared" si="3"/>
        <v>0</v>
      </c>
      <c r="L47" s="92">
        <f t="shared" si="4"/>
        <v>1.4</v>
      </c>
    </row>
    <row r="48" spans="2:12" ht="14.45" customHeight="1" x14ac:dyDescent="0.15">
      <c r="B48" s="97" t="s">
        <v>53</v>
      </c>
      <c r="C48" s="96"/>
      <c r="D48" s="95">
        <v>27</v>
      </c>
      <c r="E48" s="94">
        <v>3</v>
      </c>
      <c r="F48" s="94">
        <v>0</v>
      </c>
      <c r="G48" s="94">
        <v>0</v>
      </c>
      <c r="H48" s="94">
        <f t="shared" si="14"/>
        <v>30</v>
      </c>
      <c r="I48" s="94">
        <f t="shared" si="15"/>
        <v>0</v>
      </c>
      <c r="J48" s="94">
        <f t="shared" si="16"/>
        <v>30</v>
      </c>
      <c r="K48" s="93">
        <f t="shared" si="3"/>
        <v>0</v>
      </c>
      <c r="L48" s="92">
        <f t="shared" si="4"/>
        <v>1.5</v>
      </c>
    </row>
    <row r="49" spans="2:13" ht="14.45" customHeight="1" x14ac:dyDescent="0.15">
      <c r="B49" s="97" t="s">
        <v>52</v>
      </c>
      <c r="C49" s="96"/>
      <c r="D49" s="95">
        <v>19</v>
      </c>
      <c r="E49" s="94">
        <v>3</v>
      </c>
      <c r="F49" s="94">
        <v>0</v>
      </c>
      <c r="G49" s="94">
        <v>0</v>
      </c>
      <c r="H49" s="94">
        <f t="shared" si="14"/>
        <v>22</v>
      </c>
      <c r="I49" s="94">
        <f t="shared" si="15"/>
        <v>0</v>
      </c>
      <c r="J49" s="94">
        <f t="shared" si="16"/>
        <v>22</v>
      </c>
      <c r="K49" s="93">
        <f t="shared" si="3"/>
        <v>0</v>
      </c>
      <c r="L49" s="92">
        <f t="shared" si="4"/>
        <v>1.1000000000000001</v>
      </c>
    </row>
    <row r="50" spans="2:13" ht="14.45" customHeight="1" x14ac:dyDescent="0.15">
      <c r="B50" s="91" t="s">
        <v>98</v>
      </c>
      <c r="C50" s="90"/>
      <c r="D50" s="89">
        <v>18</v>
      </c>
      <c r="E50" s="88">
        <v>5</v>
      </c>
      <c r="F50" s="88">
        <v>1</v>
      </c>
      <c r="G50" s="88">
        <v>0</v>
      </c>
      <c r="H50" s="88">
        <f t="shared" si="14"/>
        <v>23</v>
      </c>
      <c r="I50" s="88">
        <f t="shared" si="15"/>
        <v>1</v>
      </c>
      <c r="J50" s="88">
        <f t="shared" si="16"/>
        <v>24</v>
      </c>
      <c r="K50" s="87">
        <f t="shared" si="3"/>
        <v>4.2</v>
      </c>
      <c r="L50" s="86">
        <f t="shared" si="4"/>
        <v>1.2</v>
      </c>
    </row>
    <row r="51" spans="2:13" ht="14.45" customHeight="1" thickBot="1" x14ac:dyDescent="0.2">
      <c r="B51" s="85" t="s">
        <v>50</v>
      </c>
      <c r="C51" s="84"/>
      <c r="D51" s="83">
        <f t="shared" ref="D51:J51" si="17">SUBTOTAL(9,D45:D50)</f>
        <v>124</v>
      </c>
      <c r="E51" s="82">
        <f t="shared" si="17"/>
        <v>26</v>
      </c>
      <c r="F51" s="82">
        <f t="shared" si="17"/>
        <v>3</v>
      </c>
      <c r="G51" s="82">
        <f t="shared" si="17"/>
        <v>0</v>
      </c>
      <c r="H51" s="82">
        <f t="shared" si="17"/>
        <v>150</v>
      </c>
      <c r="I51" s="82">
        <f t="shared" si="17"/>
        <v>3</v>
      </c>
      <c r="J51" s="82">
        <f t="shared" si="17"/>
        <v>153</v>
      </c>
      <c r="K51" s="81">
        <f t="shared" si="3"/>
        <v>2</v>
      </c>
      <c r="L51" s="80">
        <f t="shared" si="4"/>
        <v>7.6</v>
      </c>
    </row>
    <row r="52" spans="2:13" ht="14.45" customHeight="1" thickTop="1" x14ac:dyDescent="0.15">
      <c r="B52" s="79" t="s">
        <v>13</v>
      </c>
      <c r="C52" s="78"/>
      <c r="D52" s="77">
        <f t="shared" ref="D52:J52" si="18">SUBTOTAL(9,D16:D51)</f>
        <v>1520</v>
      </c>
      <c r="E52" s="76">
        <f t="shared" si="18"/>
        <v>324</v>
      </c>
      <c r="F52" s="76">
        <f t="shared" si="18"/>
        <v>152</v>
      </c>
      <c r="G52" s="76">
        <f t="shared" si="18"/>
        <v>17</v>
      </c>
      <c r="H52" s="76">
        <f t="shared" si="18"/>
        <v>1844</v>
      </c>
      <c r="I52" s="76">
        <f t="shared" si="18"/>
        <v>169</v>
      </c>
      <c r="J52" s="76">
        <f t="shared" si="18"/>
        <v>2013</v>
      </c>
      <c r="K52" s="75">
        <f t="shared" si="3"/>
        <v>8.4</v>
      </c>
      <c r="L52" s="74">
        <f t="shared" si="4"/>
        <v>100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2">
    <mergeCell ref="G4:G10"/>
    <mergeCell ref="D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AD30" sqref="AD30"/>
    </sheetView>
  </sheetViews>
  <sheetFormatPr defaultRowHeight="13.5" x14ac:dyDescent="0.1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133"/>
  <sheetViews>
    <sheetView showGridLines="0" zoomScaleNormal="100" zoomScaleSheetLayoutView="100" workbookViewId="0">
      <selection activeCell="AD30" sqref="AD30"/>
    </sheetView>
  </sheetViews>
  <sheetFormatPr defaultRowHeight="12" x14ac:dyDescent="0.15"/>
  <cols>
    <col min="1" max="1" width="1.25" style="6" customWidth="1"/>
    <col min="2" max="17" width="5.5" style="6" customWidth="1"/>
    <col min="18" max="25" width="4.875" style="6" customWidth="1"/>
    <col min="26" max="26" width="5.375" style="6" customWidth="1"/>
    <col min="27" max="44" width="5.625" style="6" customWidth="1"/>
    <col min="45" max="16384" width="9" style="6"/>
  </cols>
  <sheetData>
    <row r="1" spans="2:17" ht="12.75" customHeight="1" x14ac:dyDescent="0.15"/>
    <row r="2" spans="2:17" ht="14.25" x14ac:dyDescent="0.15">
      <c r="B2" s="32" t="s">
        <v>8</v>
      </c>
      <c r="C2" s="7"/>
      <c r="D2" s="7"/>
      <c r="E2" s="7"/>
      <c r="F2" s="7"/>
      <c r="G2" s="10"/>
      <c r="H2" s="10"/>
      <c r="J2" s="35"/>
      <c r="K2" s="38"/>
      <c r="L2" s="2"/>
      <c r="M2" s="2"/>
      <c r="N2" s="2"/>
      <c r="O2" s="2"/>
      <c r="P2" s="2"/>
      <c r="Q2" s="34"/>
    </row>
    <row r="3" spans="2:17" x14ac:dyDescent="0.15">
      <c r="B3" s="7"/>
      <c r="C3" s="7"/>
      <c r="D3" s="7"/>
      <c r="E3" s="7"/>
      <c r="F3" s="7"/>
      <c r="G3" s="7"/>
      <c r="H3" s="7"/>
      <c r="J3" s="33"/>
      <c r="K3" s="7"/>
      <c r="L3" s="7"/>
      <c r="M3" s="7"/>
      <c r="N3" s="7"/>
      <c r="O3" s="7"/>
      <c r="P3" s="7"/>
      <c r="Q3" s="8"/>
    </row>
    <row r="4" spans="2:17" x14ac:dyDescent="0.15">
      <c r="B4" s="7"/>
      <c r="C4" s="7"/>
      <c r="D4" s="7"/>
      <c r="E4" s="7"/>
      <c r="F4" s="7"/>
      <c r="G4" s="7"/>
      <c r="H4" s="7"/>
      <c r="J4" s="33"/>
      <c r="K4" s="7"/>
      <c r="L4" s="7"/>
      <c r="M4" s="7"/>
      <c r="N4" s="7"/>
      <c r="O4" s="7"/>
      <c r="P4" s="7"/>
      <c r="Q4" s="8"/>
    </row>
    <row r="5" spans="2:17" x14ac:dyDescent="0.15">
      <c r="B5" s="7"/>
      <c r="C5" s="7"/>
      <c r="D5" s="7"/>
      <c r="E5" s="7"/>
      <c r="F5" s="7"/>
      <c r="G5" s="7"/>
      <c r="H5" s="7"/>
      <c r="J5" s="269" t="s">
        <v>7</v>
      </c>
      <c r="K5" s="7"/>
      <c r="L5" s="7"/>
      <c r="M5" s="7"/>
      <c r="N5" s="7"/>
      <c r="O5" s="7"/>
      <c r="P5" s="7"/>
      <c r="Q5" s="8"/>
    </row>
    <row r="6" spans="2:17" x14ac:dyDescent="0.15">
      <c r="B6" s="48" t="s">
        <v>3</v>
      </c>
      <c r="C6" s="48"/>
      <c r="D6" s="48" t="s">
        <v>26</v>
      </c>
      <c r="E6" s="48"/>
      <c r="F6" s="48"/>
      <c r="G6" s="49"/>
      <c r="H6" s="7"/>
      <c r="J6" s="269"/>
      <c r="K6" s="7"/>
      <c r="L6" s="7"/>
      <c r="M6" s="7"/>
      <c r="N6" s="7"/>
      <c r="O6" s="7"/>
      <c r="P6" s="7"/>
      <c r="Q6" s="8"/>
    </row>
    <row r="7" spans="2:17" x14ac:dyDescent="0.15">
      <c r="B7" s="48"/>
      <c r="C7" s="48"/>
      <c r="D7" s="48" t="s">
        <v>27</v>
      </c>
      <c r="E7" s="48"/>
      <c r="F7" s="48"/>
      <c r="G7" s="49"/>
      <c r="H7" s="7"/>
      <c r="J7" s="269"/>
      <c r="K7" s="7"/>
      <c r="L7" s="7"/>
      <c r="M7" s="7"/>
      <c r="N7" s="7"/>
      <c r="O7" s="7"/>
      <c r="P7" s="7"/>
      <c r="Q7" s="8"/>
    </row>
    <row r="8" spans="2:17" x14ac:dyDescent="0.15">
      <c r="B8" s="48"/>
      <c r="C8" s="48"/>
      <c r="D8" s="48"/>
      <c r="E8" s="48"/>
      <c r="F8" s="48"/>
      <c r="G8" s="48"/>
      <c r="H8" s="7"/>
      <c r="J8" s="269"/>
      <c r="K8" s="7"/>
      <c r="L8" s="7"/>
      <c r="M8" s="7"/>
      <c r="N8" s="7"/>
      <c r="O8" s="7"/>
      <c r="P8" s="7"/>
      <c r="Q8" s="8"/>
    </row>
    <row r="9" spans="2:17" x14ac:dyDescent="0.15">
      <c r="F9" s="48"/>
      <c r="G9" s="49"/>
      <c r="H9" s="7"/>
      <c r="J9" s="269"/>
      <c r="K9" s="7"/>
      <c r="L9" s="7"/>
      <c r="M9" s="7"/>
      <c r="N9" s="7"/>
      <c r="O9" s="7"/>
      <c r="P9" s="7"/>
      <c r="Q9" s="8"/>
    </row>
    <row r="10" spans="2:17" x14ac:dyDescent="0.15">
      <c r="B10" s="48" t="s">
        <v>4</v>
      </c>
      <c r="C10" s="48"/>
      <c r="D10" s="48" t="s">
        <v>28</v>
      </c>
      <c r="E10" s="48"/>
      <c r="F10" s="48"/>
      <c r="G10" s="49"/>
      <c r="H10" s="7"/>
      <c r="J10" s="269"/>
      <c r="K10" s="7"/>
      <c r="L10" s="7"/>
      <c r="M10" s="7"/>
      <c r="N10" s="7"/>
      <c r="O10" s="7"/>
      <c r="P10" s="7"/>
      <c r="Q10" s="8"/>
    </row>
    <row r="11" spans="2:17" x14ac:dyDescent="0.15">
      <c r="B11" s="48"/>
      <c r="C11" s="48"/>
      <c r="D11" s="48" t="s">
        <v>24</v>
      </c>
      <c r="E11" s="48"/>
      <c r="F11" s="48"/>
      <c r="G11" s="49"/>
      <c r="H11" s="7"/>
      <c r="J11" s="269"/>
      <c r="K11" s="7"/>
      <c r="L11" s="7"/>
      <c r="M11" s="7"/>
      <c r="N11" s="7"/>
      <c r="O11" s="7"/>
      <c r="P11" s="7"/>
      <c r="Q11" s="8"/>
    </row>
    <row r="12" spans="2:17" x14ac:dyDescent="0.15">
      <c r="B12" s="49"/>
      <c r="C12" s="48"/>
      <c r="D12" s="50"/>
      <c r="E12" s="48"/>
      <c r="F12" s="48"/>
      <c r="G12" s="49"/>
      <c r="H12" s="7"/>
      <c r="J12" s="269"/>
      <c r="K12" s="7"/>
      <c r="L12" s="7"/>
      <c r="M12" s="7"/>
      <c r="N12" s="7"/>
      <c r="O12" s="7"/>
      <c r="P12" s="7"/>
      <c r="Q12" s="8"/>
    </row>
    <row r="13" spans="2:17" ht="12" customHeight="1" x14ac:dyDescent="0.15">
      <c r="E13" s="48"/>
      <c r="F13" s="48"/>
      <c r="G13" s="48"/>
      <c r="J13" s="269"/>
      <c r="K13" s="7"/>
      <c r="L13" s="7"/>
      <c r="M13" s="7"/>
      <c r="N13" s="7"/>
      <c r="O13" s="7"/>
      <c r="P13" s="7"/>
      <c r="Q13" s="8"/>
    </row>
    <row r="14" spans="2:17" ht="12" customHeight="1" x14ac:dyDescent="0.15">
      <c r="B14" s="48" t="s">
        <v>5</v>
      </c>
      <c r="C14" s="48"/>
      <c r="D14" s="48" t="s">
        <v>25</v>
      </c>
      <c r="J14" s="33"/>
      <c r="K14" s="7"/>
      <c r="L14" s="7"/>
      <c r="M14" s="7"/>
      <c r="N14" s="7"/>
      <c r="O14" s="7"/>
      <c r="P14" s="7"/>
      <c r="Q14" s="8"/>
    </row>
    <row r="15" spans="2:17" ht="12" customHeight="1" x14ac:dyDescent="0.15">
      <c r="J15" s="33"/>
      <c r="K15" s="7"/>
      <c r="L15" s="7"/>
      <c r="M15" s="7"/>
      <c r="N15" s="7"/>
      <c r="O15" s="7"/>
      <c r="P15" s="7"/>
      <c r="Q15" s="8"/>
    </row>
    <row r="16" spans="2:17" ht="12" customHeight="1" x14ac:dyDescent="0.15">
      <c r="J16" s="36"/>
      <c r="K16" s="4"/>
      <c r="L16" s="4"/>
      <c r="M16" s="4"/>
      <c r="N16" s="4"/>
      <c r="O16" s="4"/>
      <c r="P16" s="4"/>
      <c r="Q16" s="9"/>
    </row>
    <row r="17" spans="3:31" ht="12" customHeight="1" x14ac:dyDescent="0.15">
      <c r="C17" s="37"/>
      <c r="N17" s="37"/>
    </row>
    <row r="18" spans="3:31" ht="15" customHeight="1" x14ac:dyDescent="0.15">
      <c r="C18" s="37"/>
      <c r="N18" s="37"/>
      <c r="Q18" s="62" t="s">
        <v>9</v>
      </c>
      <c r="R18" s="48"/>
    </row>
    <row r="19" spans="3:31" ht="10.5" customHeight="1" x14ac:dyDescent="0.15"/>
    <row r="20" spans="3:31" ht="10.5" customHeight="1" x14ac:dyDescent="0.15"/>
    <row r="21" spans="3:31" ht="10.5" customHeight="1" x14ac:dyDescent="0.15"/>
    <row r="22" spans="3:31" ht="10.5" customHeight="1" x14ac:dyDescent="0.15"/>
    <row r="23" spans="3:31" ht="10.5" customHeight="1" x14ac:dyDescent="0.15"/>
    <row r="24" spans="3:31" ht="10.5" customHeight="1" x14ac:dyDescent="0.15"/>
    <row r="25" spans="3:31" ht="10.5" customHeight="1" x14ac:dyDescent="0.15"/>
    <row r="26" spans="3:31" ht="10.5" customHeight="1" x14ac:dyDescent="0.15">
      <c r="S26" s="6" t="s">
        <v>12</v>
      </c>
    </row>
    <row r="27" spans="3:31" ht="10.5" customHeight="1" x14ac:dyDescent="0.15"/>
    <row r="28" spans="3:31" ht="10.5" customHeight="1" x14ac:dyDescent="0.15"/>
    <row r="29" spans="3:31" ht="10.5" customHeight="1" x14ac:dyDescent="0.15"/>
    <row r="30" spans="3:31" ht="10.5" customHeight="1" x14ac:dyDescent="0.15"/>
    <row r="31" spans="3:31" ht="10.5" customHeight="1" x14ac:dyDescent="0.15">
      <c r="AE31" s="6" t="s">
        <v>11</v>
      </c>
    </row>
    <row r="32" spans="3:31" ht="10.5" customHeight="1" x14ac:dyDescent="0.15"/>
    <row r="33" spans="1:19" ht="10.5" customHeight="1" x14ac:dyDescent="0.15"/>
    <row r="34" spans="1:19" ht="10.5" customHeight="1" x14ac:dyDescent="0.15"/>
    <row r="35" spans="1:19" ht="10.5" customHeight="1" x14ac:dyDescent="0.15"/>
    <row r="36" spans="1:19" ht="10.5" customHeight="1" x14ac:dyDescent="0.15"/>
    <row r="37" spans="1:19" ht="10.5" customHeight="1" x14ac:dyDescent="0.15"/>
    <row r="38" spans="1:19" ht="10.5" customHeight="1" x14ac:dyDescent="0.15"/>
    <row r="39" spans="1:19" ht="10.5" customHeight="1" x14ac:dyDescent="0.15"/>
    <row r="40" spans="1:19" ht="10.5" customHeight="1" x14ac:dyDescent="0.15"/>
    <row r="41" spans="1:19" ht="10.5" customHeight="1" x14ac:dyDescent="0.15"/>
    <row r="42" spans="1:19" ht="10.5" customHeight="1" x14ac:dyDescent="0.15"/>
    <row r="43" spans="1:19" ht="37.5" customHeight="1" x14ac:dyDescent="0.15">
      <c r="A43" s="41"/>
      <c r="B43" s="270" t="str">
        <f>E71</f>
        <v>(1)</v>
      </c>
      <c r="C43" s="270"/>
      <c r="D43" s="270"/>
      <c r="E43" s="270"/>
      <c r="F43" s="270"/>
      <c r="G43" s="270"/>
      <c r="H43" s="270"/>
      <c r="I43" s="270"/>
      <c r="J43" s="270" t="str">
        <f>E87</f>
        <v>(2)</v>
      </c>
      <c r="K43" s="270"/>
      <c r="L43" s="270"/>
      <c r="M43" s="270"/>
      <c r="N43" s="270"/>
      <c r="O43" s="270"/>
      <c r="P43" s="270"/>
      <c r="Q43" s="270"/>
      <c r="R43" s="56"/>
      <c r="S43" s="56"/>
    </row>
    <row r="44" spans="1:19" ht="7.5" customHeight="1" x14ac:dyDescent="0.15"/>
    <row r="45" spans="1:19" ht="10.5" customHeight="1" x14ac:dyDescent="0.15"/>
    <row r="46" spans="1:19" ht="10.5" customHeight="1" x14ac:dyDescent="0.15"/>
    <row r="47" spans="1:19" ht="10.5" customHeight="1" x14ac:dyDescent="0.15"/>
    <row r="48" spans="1:19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spans="2:27" ht="10.5" customHeight="1" x14ac:dyDescent="0.15"/>
    <row r="66" spans="2:27" ht="10.5" customHeight="1" x14ac:dyDescent="0.15"/>
    <row r="67" spans="2:27" ht="10.5" customHeight="1" x14ac:dyDescent="0.15"/>
    <row r="68" spans="2:27" ht="10.5" customHeight="1" x14ac:dyDescent="0.15"/>
    <row r="69" spans="2:27" ht="37.5" customHeight="1" x14ac:dyDescent="0.15">
      <c r="B69" s="270" t="str">
        <f>E103</f>
        <v>断面計(1+2)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56"/>
      <c r="S69" s="56"/>
      <c r="T69" s="39"/>
    </row>
    <row r="70" spans="2:27" ht="12" customHeight="1" x14ac:dyDescent="0.15"/>
    <row r="71" spans="2:27" ht="13.5" customHeight="1" x14ac:dyDescent="0.15">
      <c r="B71" s="1"/>
      <c r="C71" s="2"/>
      <c r="D71" s="30" t="s">
        <v>0</v>
      </c>
      <c r="E71" s="52" t="s">
        <v>14</v>
      </c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268"/>
      <c r="V71" s="268"/>
      <c r="W71" s="268"/>
      <c r="X71" s="268"/>
      <c r="Y71" s="268"/>
      <c r="Z71" s="268"/>
      <c r="AA71" s="268"/>
    </row>
    <row r="72" spans="2:27" ht="48" x14ac:dyDescent="0.15">
      <c r="B72" s="3" t="s">
        <v>1</v>
      </c>
      <c r="C72" s="4"/>
      <c r="D72" s="31" t="s">
        <v>2</v>
      </c>
      <c r="E72" s="40" t="s">
        <v>16</v>
      </c>
      <c r="F72" s="11" t="s">
        <v>17</v>
      </c>
      <c r="G72" s="11" t="s">
        <v>18</v>
      </c>
      <c r="H72" s="11" t="s">
        <v>10</v>
      </c>
      <c r="I72" s="11" t="s">
        <v>19</v>
      </c>
      <c r="J72" s="11" t="s">
        <v>20</v>
      </c>
      <c r="K72" s="11" t="s">
        <v>21</v>
      </c>
      <c r="L72" s="11" t="s">
        <v>22</v>
      </c>
      <c r="M72" s="58" t="s">
        <v>23</v>
      </c>
      <c r="N72" s="42"/>
      <c r="O72" s="42"/>
      <c r="P72" s="42"/>
      <c r="Q72" s="42"/>
      <c r="R72" s="42"/>
      <c r="S72" s="42"/>
      <c r="T72" s="57"/>
      <c r="U72" s="57"/>
      <c r="V72" s="57"/>
      <c r="W72" s="42"/>
      <c r="X72" s="42"/>
      <c r="Y72" s="42"/>
      <c r="Z72" s="57"/>
      <c r="AA72" s="57"/>
    </row>
    <row r="73" spans="2:27" ht="13.5" customHeight="1" x14ac:dyDescent="0.15">
      <c r="B73" s="12">
        <v>0.29166666666666669</v>
      </c>
      <c r="C73" s="13" t="s">
        <v>6</v>
      </c>
      <c r="D73" s="14">
        <v>0.33333333333333331</v>
      </c>
      <c r="E73" s="27">
        <v>86</v>
      </c>
      <c r="F73" s="23">
        <v>6</v>
      </c>
      <c r="G73" s="23">
        <v>9</v>
      </c>
      <c r="H73" s="23">
        <v>3</v>
      </c>
      <c r="I73" s="23">
        <f t="shared" ref="I73:I84" si="0">SUM(E73:F73)</f>
        <v>92</v>
      </c>
      <c r="J73" s="23">
        <f t="shared" ref="J73:J84" si="1">SUM(G73:H73)</f>
        <v>12</v>
      </c>
      <c r="K73" s="23">
        <f>SUM(I73,J73)</f>
        <v>104</v>
      </c>
      <c r="L73" s="25">
        <f>IF(K73=0,0,ROUND(J73/K73*100,1))</f>
        <v>11.5</v>
      </c>
      <c r="M73" s="59">
        <f>IF(K73=0,0,ROUND(K73/K$85*100,1))</f>
        <v>5.2</v>
      </c>
      <c r="N73" s="43"/>
      <c r="O73" s="43"/>
      <c r="P73" s="43"/>
      <c r="Q73" s="44"/>
      <c r="R73" s="44"/>
      <c r="S73" s="43"/>
      <c r="T73" s="43"/>
      <c r="U73" s="43"/>
      <c r="V73" s="43"/>
      <c r="W73" s="43"/>
      <c r="X73" s="44"/>
      <c r="Y73" s="44"/>
      <c r="Z73" s="43"/>
      <c r="AA73" s="43"/>
    </row>
    <row r="74" spans="2:27" ht="13.5" customHeight="1" x14ac:dyDescent="0.15">
      <c r="B74" s="15">
        <v>0.33333333333333331</v>
      </c>
      <c r="C74" s="16" t="s">
        <v>6</v>
      </c>
      <c r="D74" s="17">
        <v>0.375</v>
      </c>
      <c r="E74" s="28">
        <v>93</v>
      </c>
      <c r="F74" s="24">
        <v>15</v>
      </c>
      <c r="G74" s="24">
        <v>11</v>
      </c>
      <c r="H74" s="24">
        <v>2</v>
      </c>
      <c r="I74" s="24">
        <f t="shared" si="0"/>
        <v>108</v>
      </c>
      <c r="J74" s="24">
        <f t="shared" si="1"/>
        <v>13</v>
      </c>
      <c r="K74" s="24">
        <f t="shared" ref="K74:K84" si="2">SUM(I74,J74)</f>
        <v>121</v>
      </c>
      <c r="L74" s="26">
        <f t="shared" ref="L74:L84" si="3">IF(K74=0,0,ROUND(J74/K74*100,1))</f>
        <v>10.7</v>
      </c>
      <c r="M74" s="60">
        <f t="shared" ref="M74:M84" si="4">IF(K74=0,0,ROUND(K74/K$85*100,1))</f>
        <v>6</v>
      </c>
      <c r="N74" s="43"/>
      <c r="O74" s="43"/>
      <c r="P74" s="43"/>
      <c r="Q74" s="44"/>
      <c r="R74" s="45"/>
      <c r="S74" s="43"/>
      <c r="T74" s="43"/>
      <c r="U74" s="43"/>
      <c r="V74" s="43"/>
      <c r="W74" s="43"/>
      <c r="X74" s="44"/>
      <c r="Y74" s="45"/>
      <c r="Z74" s="43"/>
      <c r="AA74" s="43"/>
    </row>
    <row r="75" spans="2:27" ht="13.5" customHeight="1" x14ac:dyDescent="0.15">
      <c r="B75" s="15">
        <v>0.375</v>
      </c>
      <c r="C75" s="16" t="s">
        <v>6</v>
      </c>
      <c r="D75" s="17">
        <v>0.41666666666666702</v>
      </c>
      <c r="E75" s="28">
        <v>83</v>
      </c>
      <c r="F75" s="24">
        <v>23</v>
      </c>
      <c r="G75" s="24">
        <v>24</v>
      </c>
      <c r="H75" s="24">
        <v>1</v>
      </c>
      <c r="I75" s="24">
        <f t="shared" si="0"/>
        <v>106</v>
      </c>
      <c r="J75" s="24">
        <f t="shared" si="1"/>
        <v>25</v>
      </c>
      <c r="K75" s="24">
        <f t="shared" si="2"/>
        <v>131</v>
      </c>
      <c r="L75" s="26">
        <f t="shared" si="3"/>
        <v>19.100000000000001</v>
      </c>
      <c r="M75" s="60">
        <f t="shared" si="4"/>
        <v>6.5</v>
      </c>
      <c r="N75" s="43"/>
      <c r="O75" s="43"/>
      <c r="P75" s="43"/>
      <c r="Q75" s="44"/>
      <c r="R75" s="45"/>
      <c r="S75" s="43"/>
      <c r="T75" s="43"/>
      <c r="U75" s="43"/>
      <c r="V75" s="43"/>
      <c r="W75" s="43"/>
      <c r="X75" s="44"/>
      <c r="Y75" s="45"/>
      <c r="Z75" s="43"/>
      <c r="AA75" s="43"/>
    </row>
    <row r="76" spans="2:27" ht="13.5" customHeight="1" x14ac:dyDescent="0.15">
      <c r="B76" s="15">
        <v>0.41666666666666702</v>
      </c>
      <c r="C76" s="16" t="s">
        <v>6</v>
      </c>
      <c r="D76" s="17">
        <v>0.45833333333333298</v>
      </c>
      <c r="E76" s="28">
        <v>87</v>
      </c>
      <c r="F76" s="24">
        <v>37</v>
      </c>
      <c r="G76" s="24">
        <v>24</v>
      </c>
      <c r="H76" s="24">
        <v>0</v>
      </c>
      <c r="I76" s="24">
        <f t="shared" si="0"/>
        <v>124</v>
      </c>
      <c r="J76" s="24">
        <f t="shared" si="1"/>
        <v>24</v>
      </c>
      <c r="K76" s="24">
        <f t="shared" si="2"/>
        <v>148</v>
      </c>
      <c r="L76" s="26">
        <f t="shared" si="3"/>
        <v>16.2</v>
      </c>
      <c r="M76" s="60">
        <f t="shared" si="4"/>
        <v>7.4</v>
      </c>
      <c r="N76" s="43"/>
      <c r="O76" s="43"/>
      <c r="P76" s="43"/>
      <c r="Q76" s="44"/>
      <c r="R76" s="45"/>
      <c r="S76" s="43"/>
      <c r="T76" s="43"/>
      <c r="U76" s="43"/>
      <c r="V76" s="43"/>
      <c r="W76" s="43"/>
      <c r="X76" s="44"/>
      <c r="Y76" s="45"/>
      <c r="Z76" s="43"/>
      <c r="AA76" s="43"/>
    </row>
    <row r="77" spans="2:27" ht="13.5" customHeight="1" x14ac:dyDescent="0.15">
      <c r="B77" s="15">
        <v>0.45833333333333398</v>
      </c>
      <c r="C77" s="16" t="s">
        <v>6</v>
      </c>
      <c r="D77" s="17">
        <v>0.5</v>
      </c>
      <c r="E77" s="28">
        <v>88</v>
      </c>
      <c r="F77" s="24">
        <v>16</v>
      </c>
      <c r="G77" s="24">
        <v>30</v>
      </c>
      <c r="H77" s="24">
        <v>1</v>
      </c>
      <c r="I77" s="24">
        <f t="shared" si="0"/>
        <v>104</v>
      </c>
      <c r="J77" s="24">
        <f t="shared" si="1"/>
        <v>31</v>
      </c>
      <c r="K77" s="24">
        <f t="shared" si="2"/>
        <v>135</v>
      </c>
      <c r="L77" s="26">
        <f t="shared" si="3"/>
        <v>23</v>
      </c>
      <c r="M77" s="60">
        <f t="shared" si="4"/>
        <v>6.7</v>
      </c>
      <c r="N77" s="43"/>
      <c r="O77" s="43"/>
      <c r="P77" s="43"/>
      <c r="Q77" s="44"/>
      <c r="R77" s="45"/>
      <c r="S77" s="43"/>
      <c r="T77" s="43"/>
      <c r="U77" s="43"/>
      <c r="V77" s="43"/>
      <c r="W77" s="43"/>
      <c r="X77" s="44"/>
      <c r="Y77" s="45"/>
      <c r="Z77" s="43"/>
      <c r="AA77" s="43"/>
    </row>
    <row r="78" spans="2:27" ht="13.5" customHeight="1" x14ac:dyDescent="0.15">
      <c r="B78" s="15">
        <v>0.5</v>
      </c>
      <c r="C78" s="16" t="s">
        <v>6</v>
      </c>
      <c r="D78" s="17">
        <v>0.54166666666666596</v>
      </c>
      <c r="E78" s="28">
        <v>87</v>
      </c>
      <c r="F78" s="24">
        <v>13</v>
      </c>
      <c r="G78" s="24">
        <v>4</v>
      </c>
      <c r="H78" s="24">
        <v>0</v>
      </c>
      <c r="I78" s="24">
        <f t="shared" si="0"/>
        <v>100</v>
      </c>
      <c r="J78" s="24">
        <f t="shared" si="1"/>
        <v>4</v>
      </c>
      <c r="K78" s="24">
        <f t="shared" si="2"/>
        <v>104</v>
      </c>
      <c r="L78" s="26">
        <f t="shared" si="3"/>
        <v>3.8</v>
      </c>
      <c r="M78" s="60">
        <f t="shared" si="4"/>
        <v>5.2</v>
      </c>
      <c r="N78" s="43"/>
      <c r="O78" s="43"/>
      <c r="P78" s="43"/>
      <c r="Q78" s="44"/>
      <c r="R78" s="45"/>
      <c r="S78" s="43"/>
      <c r="T78" s="43"/>
      <c r="U78" s="43"/>
      <c r="V78" s="43"/>
      <c r="W78" s="43"/>
      <c r="X78" s="44"/>
      <c r="Y78" s="45"/>
      <c r="Z78" s="43"/>
      <c r="AA78" s="43"/>
    </row>
    <row r="79" spans="2:27" ht="13.5" customHeight="1" x14ac:dyDescent="0.15">
      <c r="B79" s="15">
        <v>0.54166666666666696</v>
      </c>
      <c r="C79" s="16" t="s">
        <v>6</v>
      </c>
      <c r="D79" s="17">
        <v>0.58333333333333304</v>
      </c>
      <c r="E79" s="28">
        <v>92</v>
      </c>
      <c r="F79" s="24">
        <v>26</v>
      </c>
      <c r="G79" s="24">
        <v>10</v>
      </c>
      <c r="H79" s="24">
        <v>4</v>
      </c>
      <c r="I79" s="24">
        <f t="shared" si="0"/>
        <v>118</v>
      </c>
      <c r="J79" s="24">
        <f t="shared" si="1"/>
        <v>14</v>
      </c>
      <c r="K79" s="24">
        <f t="shared" si="2"/>
        <v>132</v>
      </c>
      <c r="L79" s="26">
        <f t="shared" si="3"/>
        <v>10.6</v>
      </c>
      <c r="M79" s="60">
        <f t="shared" si="4"/>
        <v>6.6</v>
      </c>
      <c r="N79" s="43"/>
      <c r="O79" s="43"/>
      <c r="P79" s="43"/>
      <c r="Q79" s="44"/>
      <c r="R79" s="45"/>
      <c r="S79" s="43"/>
      <c r="T79" s="43"/>
      <c r="U79" s="43"/>
      <c r="V79" s="43"/>
      <c r="W79" s="43"/>
      <c r="X79" s="44"/>
      <c r="Y79" s="45"/>
      <c r="Z79" s="43"/>
      <c r="AA79" s="43"/>
    </row>
    <row r="80" spans="2:27" ht="13.5" customHeight="1" x14ac:dyDescent="0.15">
      <c r="B80" s="15">
        <v>0.58333333333333304</v>
      </c>
      <c r="C80" s="16" t="s">
        <v>6</v>
      </c>
      <c r="D80" s="17">
        <v>0.625</v>
      </c>
      <c r="E80" s="28">
        <v>99</v>
      </c>
      <c r="F80" s="24">
        <v>27</v>
      </c>
      <c r="G80" s="24">
        <v>11</v>
      </c>
      <c r="H80" s="24">
        <v>3</v>
      </c>
      <c r="I80" s="24">
        <f t="shared" si="0"/>
        <v>126</v>
      </c>
      <c r="J80" s="24">
        <f t="shared" si="1"/>
        <v>14</v>
      </c>
      <c r="K80" s="24">
        <f t="shared" si="2"/>
        <v>140</v>
      </c>
      <c r="L80" s="26">
        <f t="shared" si="3"/>
        <v>10</v>
      </c>
      <c r="M80" s="60">
        <f t="shared" si="4"/>
        <v>7</v>
      </c>
      <c r="N80" s="43"/>
      <c r="O80" s="43"/>
      <c r="P80" s="43"/>
      <c r="Q80" s="44"/>
      <c r="R80" s="45"/>
      <c r="S80" s="43"/>
      <c r="T80" s="43"/>
      <c r="U80" s="43"/>
      <c r="V80" s="43"/>
      <c r="W80" s="43"/>
      <c r="X80" s="44"/>
      <c r="Y80" s="45"/>
      <c r="Z80" s="43"/>
      <c r="AA80" s="43"/>
    </row>
    <row r="81" spans="2:27" ht="13.5" customHeight="1" x14ac:dyDescent="0.15">
      <c r="B81" s="15">
        <v>0.625</v>
      </c>
      <c r="C81" s="16" t="s">
        <v>6</v>
      </c>
      <c r="D81" s="17">
        <v>0.66666666666666596</v>
      </c>
      <c r="E81" s="28">
        <v>142</v>
      </c>
      <c r="F81" s="24">
        <v>40</v>
      </c>
      <c r="G81" s="24">
        <v>12</v>
      </c>
      <c r="H81" s="24">
        <v>5</v>
      </c>
      <c r="I81" s="24">
        <f t="shared" si="0"/>
        <v>182</v>
      </c>
      <c r="J81" s="24">
        <f t="shared" si="1"/>
        <v>17</v>
      </c>
      <c r="K81" s="24">
        <f t="shared" si="2"/>
        <v>199</v>
      </c>
      <c r="L81" s="26">
        <f t="shared" si="3"/>
        <v>8.5</v>
      </c>
      <c r="M81" s="60">
        <f t="shared" si="4"/>
        <v>9.9</v>
      </c>
      <c r="N81" s="43"/>
      <c r="O81" s="43"/>
      <c r="P81" s="43"/>
      <c r="Q81" s="44"/>
      <c r="R81" s="45"/>
      <c r="S81" s="43"/>
      <c r="T81" s="43"/>
      <c r="U81" s="43"/>
      <c r="V81" s="43"/>
      <c r="W81" s="43"/>
      <c r="X81" s="44"/>
      <c r="Y81" s="45"/>
      <c r="Z81" s="43"/>
      <c r="AA81" s="43"/>
    </row>
    <row r="82" spans="2:27" ht="13.5" customHeight="1" x14ac:dyDescent="0.15">
      <c r="B82" s="15">
        <v>0.66666666666666696</v>
      </c>
      <c r="C82" s="16" t="s">
        <v>6</v>
      </c>
      <c r="D82" s="17">
        <v>0.70833333333333304</v>
      </c>
      <c r="E82" s="28">
        <v>160</v>
      </c>
      <c r="F82" s="24">
        <v>40</v>
      </c>
      <c r="G82" s="24">
        <v>11</v>
      </c>
      <c r="H82" s="24">
        <v>1</v>
      </c>
      <c r="I82" s="24">
        <f t="shared" si="0"/>
        <v>200</v>
      </c>
      <c r="J82" s="24">
        <f t="shared" si="1"/>
        <v>12</v>
      </c>
      <c r="K82" s="24">
        <f t="shared" si="2"/>
        <v>212</v>
      </c>
      <c r="L82" s="26">
        <f t="shared" si="3"/>
        <v>5.7</v>
      </c>
      <c r="M82" s="60">
        <f t="shared" si="4"/>
        <v>10.5</v>
      </c>
      <c r="N82" s="43"/>
      <c r="O82" s="43"/>
      <c r="P82" s="43"/>
      <c r="Q82" s="44"/>
      <c r="R82" s="45"/>
      <c r="S82" s="43"/>
      <c r="T82" s="43"/>
      <c r="U82" s="43"/>
      <c r="V82" s="43"/>
      <c r="W82" s="43"/>
      <c r="X82" s="44"/>
      <c r="Y82" s="45"/>
      <c r="Z82" s="43"/>
      <c r="AA82" s="43"/>
    </row>
    <row r="83" spans="2:27" ht="13.5" customHeight="1" x14ac:dyDescent="0.15">
      <c r="B83" s="15">
        <v>0.70833333333333304</v>
      </c>
      <c r="C83" s="16" t="s">
        <v>6</v>
      </c>
      <c r="D83" s="17">
        <v>0.75</v>
      </c>
      <c r="E83" s="28">
        <v>292</v>
      </c>
      <c r="F83" s="24">
        <v>13</v>
      </c>
      <c r="G83" s="24">
        <v>1</v>
      </c>
      <c r="H83" s="24">
        <v>1</v>
      </c>
      <c r="I83" s="24">
        <f t="shared" si="0"/>
        <v>305</v>
      </c>
      <c r="J83" s="24">
        <f t="shared" si="1"/>
        <v>2</v>
      </c>
      <c r="K83" s="24">
        <f t="shared" si="2"/>
        <v>307</v>
      </c>
      <c r="L83" s="26">
        <f t="shared" si="3"/>
        <v>0.7</v>
      </c>
      <c r="M83" s="60">
        <f t="shared" si="4"/>
        <v>15.3</v>
      </c>
      <c r="N83" s="43"/>
      <c r="O83" s="43"/>
      <c r="P83" s="43"/>
      <c r="Q83" s="44"/>
      <c r="R83" s="45"/>
      <c r="S83" s="43"/>
      <c r="T83" s="43"/>
      <c r="U83" s="43"/>
      <c r="V83" s="43"/>
      <c r="W83" s="43"/>
      <c r="X83" s="44"/>
      <c r="Y83" s="45"/>
      <c r="Z83" s="43"/>
      <c r="AA83" s="43"/>
    </row>
    <row r="84" spans="2:27" ht="13.5" customHeight="1" thickBot="1" x14ac:dyDescent="0.2">
      <c r="B84" s="15">
        <v>0.75</v>
      </c>
      <c r="C84" s="16" t="s">
        <v>6</v>
      </c>
      <c r="D84" s="17">
        <v>0.79166666666666696</v>
      </c>
      <c r="E84" s="28">
        <v>262</v>
      </c>
      <c r="F84" s="24">
        <v>11</v>
      </c>
      <c r="G84" s="24">
        <v>4</v>
      </c>
      <c r="H84" s="24">
        <v>0</v>
      </c>
      <c r="I84" s="24">
        <f t="shared" si="0"/>
        <v>273</v>
      </c>
      <c r="J84" s="24">
        <f t="shared" si="1"/>
        <v>4</v>
      </c>
      <c r="K84" s="24">
        <f t="shared" si="2"/>
        <v>277</v>
      </c>
      <c r="L84" s="26">
        <f t="shared" si="3"/>
        <v>1.4</v>
      </c>
      <c r="M84" s="60">
        <f t="shared" si="4"/>
        <v>13.8</v>
      </c>
      <c r="N84" s="43"/>
      <c r="O84" s="43"/>
      <c r="P84" s="43"/>
      <c r="Q84" s="44"/>
      <c r="R84" s="45"/>
      <c r="S84" s="43"/>
      <c r="T84" s="43"/>
      <c r="U84" s="43"/>
      <c r="V84" s="43"/>
      <c r="W84" s="43"/>
      <c r="X84" s="44"/>
      <c r="Y84" s="45"/>
      <c r="Z84" s="43"/>
      <c r="AA84" s="43"/>
    </row>
    <row r="85" spans="2:27" ht="14.25" customHeight="1" thickTop="1" x14ac:dyDescent="0.15">
      <c r="B85" s="18"/>
      <c r="C85" s="19" t="s">
        <v>13</v>
      </c>
      <c r="D85" s="20"/>
      <c r="E85" s="29">
        <f t="shared" ref="E85:K85" si="5">SUM(E73:E84)</f>
        <v>1571</v>
      </c>
      <c r="F85" s="5">
        <f t="shared" si="5"/>
        <v>267</v>
      </c>
      <c r="G85" s="5">
        <f t="shared" si="5"/>
        <v>151</v>
      </c>
      <c r="H85" s="5">
        <f t="shared" si="5"/>
        <v>21</v>
      </c>
      <c r="I85" s="5">
        <f t="shared" si="5"/>
        <v>1838</v>
      </c>
      <c r="J85" s="5">
        <f t="shared" si="5"/>
        <v>172</v>
      </c>
      <c r="K85" s="5">
        <f t="shared" si="5"/>
        <v>2010</v>
      </c>
      <c r="L85" s="51">
        <f>IF(K85=0,0,ROUND(J85/K85*100,1))</f>
        <v>8.6</v>
      </c>
      <c r="M85" s="61">
        <f>IF(K85=0,0,ROUND(K85/K$85*100,1))</f>
        <v>100</v>
      </c>
      <c r="N85" s="7"/>
      <c r="O85" s="7"/>
      <c r="P85" s="7"/>
      <c r="Q85" s="45"/>
      <c r="R85" s="45"/>
      <c r="S85" s="7"/>
      <c r="T85" s="7"/>
      <c r="U85" s="7"/>
      <c r="V85" s="7"/>
      <c r="W85" s="7"/>
      <c r="X85" s="46"/>
      <c r="Y85" s="47"/>
      <c r="Z85" s="7"/>
      <c r="AA85" s="7"/>
    </row>
    <row r="86" spans="2:27" x14ac:dyDescent="0.15">
      <c r="B86" s="21"/>
      <c r="C86" s="22"/>
      <c r="D86" s="22"/>
    </row>
    <row r="87" spans="2:27" ht="13.5" customHeight="1" x14ac:dyDescent="0.15">
      <c r="B87" s="1"/>
      <c r="C87" s="2"/>
      <c r="D87" s="30" t="s">
        <v>0</v>
      </c>
      <c r="E87" s="52" t="s">
        <v>15</v>
      </c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268"/>
      <c r="V87" s="268"/>
      <c r="W87" s="268"/>
      <c r="X87" s="268"/>
      <c r="Y87" s="268"/>
      <c r="Z87" s="268"/>
      <c r="AA87" s="268"/>
    </row>
    <row r="88" spans="2:27" ht="48" x14ac:dyDescent="0.15">
      <c r="B88" s="3" t="s">
        <v>1</v>
      </c>
      <c r="C88" s="4"/>
      <c r="D88" s="31" t="s">
        <v>2</v>
      </c>
      <c r="E88" s="40" t="s">
        <v>16</v>
      </c>
      <c r="F88" s="11" t="s">
        <v>17</v>
      </c>
      <c r="G88" s="11" t="s">
        <v>18</v>
      </c>
      <c r="H88" s="11" t="s">
        <v>10</v>
      </c>
      <c r="I88" s="11" t="s">
        <v>19</v>
      </c>
      <c r="J88" s="11" t="s">
        <v>20</v>
      </c>
      <c r="K88" s="11" t="s">
        <v>21</v>
      </c>
      <c r="L88" s="11" t="s">
        <v>22</v>
      </c>
      <c r="M88" s="58" t="s">
        <v>23</v>
      </c>
      <c r="N88" s="42"/>
      <c r="O88" s="42"/>
      <c r="P88" s="42"/>
      <c r="Q88" s="42"/>
      <c r="R88" s="42"/>
      <c r="S88" s="42"/>
      <c r="T88" s="57"/>
      <c r="U88" s="57"/>
      <c r="V88" s="57"/>
      <c r="W88" s="42"/>
      <c r="X88" s="42"/>
      <c r="Y88" s="42"/>
      <c r="Z88" s="57"/>
      <c r="AA88" s="57"/>
    </row>
    <row r="89" spans="2:27" ht="13.5" customHeight="1" x14ac:dyDescent="0.15">
      <c r="B89" s="12">
        <v>0.29166666666666669</v>
      </c>
      <c r="C89" s="13" t="s">
        <v>6</v>
      </c>
      <c r="D89" s="14">
        <v>0.33333333333333331</v>
      </c>
      <c r="E89" s="27">
        <v>279</v>
      </c>
      <c r="F89" s="23">
        <v>42</v>
      </c>
      <c r="G89" s="23">
        <v>17</v>
      </c>
      <c r="H89" s="23">
        <v>0</v>
      </c>
      <c r="I89" s="23">
        <f t="shared" ref="I89:I100" si="6">SUM(E89:F89)</f>
        <v>321</v>
      </c>
      <c r="J89" s="23">
        <f t="shared" ref="J89:J100" si="7">SUM(G89:H89)</f>
        <v>17</v>
      </c>
      <c r="K89" s="23">
        <f>SUM(I89,J89)</f>
        <v>338</v>
      </c>
      <c r="L89" s="25">
        <f>IF(K89=0,0,ROUND(J89/K89*100,1))</f>
        <v>5</v>
      </c>
      <c r="M89" s="59">
        <f>IF(K89=0,0,ROUND(K89/K$101*100,1))</f>
        <v>16.8</v>
      </c>
      <c r="N89" s="43"/>
      <c r="O89" s="43"/>
      <c r="P89" s="43"/>
      <c r="Q89" s="44"/>
      <c r="R89" s="44"/>
      <c r="S89" s="43"/>
      <c r="T89" s="43"/>
      <c r="U89" s="43"/>
      <c r="V89" s="43"/>
      <c r="W89" s="43"/>
      <c r="X89" s="44"/>
      <c r="Y89" s="44"/>
      <c r="Z89" s="43"/>
      <c r="AA89" s="43"/>
    </row>
    <row r="90" spans="2:27" ht="13.5" customHeight="1" x14ac:dyDescent="0.15">
      <c r="B90" s="15">
        <v>0.33333333333333331</v>
      </c>
      <c r="C90" s="16" t="s">
        <v>6</v>
      </c>
      <c r="D90" s="17">
        <v>0.375</v>
      </c>
      <c r="E90" s="28">
        <v>211</v>
      </c>
      <c r="F90" s="24">
        <v>11</v>
      </c>
      <c r="G90" s="24">
        <v>20</v>
      </c>
      <c r="H90" s="24">
        <v>2</v>
      </c>
      <c r="I90" s="24">
        <f t="shared" si="6"/>
        <v>222</v>
      </c>
      <c r="J90" s="24">
        <f t="shared" si="7"/>
        <v>22</v>
      </c>
      <c r="K90" s="24">
        <f t="shared" ref="K90:K100" si="8">SUM(I90,J90)</f>
        <v>244</v>
      </c>
      <c r="L90" s="26">
        <f t="shared" ref="L90:L101" si="9">IF(K90=0,0,ROUND(J90/K90*100,1))</f>
        <v>9</v>
      </c>
      <c r="M90" s="60">
        <f t="shared" ref="M90:M101" si="10">IF(K90=0,0,ROUND(K90/K$101*100,1))</f>
        <v>12.1</v>
      </c>
      <c r="N90" s="43"/>
      <c r="O90" s="43"/>
      <c r="P90" s="43"/>
      <c r="Q90" s="44"/>
      <c r="R90" s="45"/>
      <c r="S90" s="43"/>
      <c r="T90" s="43"/>
      <c r="U90" s="43"/>
      <c r="V90" s="43"/>
      <c r="W90" s="43"/>
      <c r="X90" s="44"/>
      <c r="Y90" s="45"/>
      <c r="Z90" s="43"/>
      <c r="AA90" s="43"/>
    </row>
    <row r="91" spans="2:27" ht="13.5" customHeight="1" x14ac:dyDescent="0.15">
      <c r="B91" s="15">
        <v>0.375</v>
      </c>
      <c r="C91" s="16" t="s">
        <v>6</v>
      </c>
      <c r="D91" s="17">
        <v>0.41666666666666702</v>
      </c>
      <c r="E91" s="28">
        <v>115</v>
      </c>
      <c r="F91" s="24">
        <v>27</v>
      </c>
      <c r="G91" s="24">
        <v>20</v>
      </c>
      <c r="H91" s="24">
        <v>0</v>
      </c>
      <c r="I91" s="24">
        <f t="shared" si="6"/>
        <v>142</v>
      </c>
      <c r="J91" s="24">
        <f t="shared" si="7"/>
        <v>20</v>
      </c>
      <c r="K91" s="24">
        <f t="shared" si="8"/>
        <v>162</v>
      </c>
      <c r="L91" s="26">
        <f t="shared" si="9"/>
        <v>12.3</v>
      </c>
      <c r="M91" s="60">
        <f t="shared" si="10"/>
        <v>8</v>
      </c>
      <c r="N91" s="43"/>
      <c r="O91" s="43"/>
      <c r="P91" s="43"/>
      <c r="Q91" s="44"/>
      <c r="R91" s="45"/>
      <c r="S91" s="43"/>
      <c r="T91" s="43"/>
      <c r="U91" s="43"/>
      <c r="V91" s="43"/>
      <c r="W91" s="43"/>
      <c r="X91" s="44"/>
      <c r="Y91" s="45"/>
      <c r="Z91" s="43"/>
      <c r="AA91" s="43"/>
    </row>
    <row r="92" spans="2:27" ht="13.5" customHeight="1" x14ac:dyDescent="0.15">
      <c r="B92" s="15">
        <v>0.41666666666666702</v>
      </c>
      <c r="C92" s="16" t="s">
        <v>6</v>
      </c>
      <c r="D92" s="17">
        <v>0.45833333333333298</v>
      </c>
      <c r="E92" s="28">
        <v>109</v>
      </c>
      <c r="F92" s="24">
        <v>32</v>
      </c>
      <c r="G92" s="24">
        <v>24</v>
      </c>
      <c r="H92" s="24">
        <v>0</v>
      </c>
      <c r="I92" s="24">
        <f t="shared" si="6"/>
        <v>141</v>
      </c>
      <c r="J92" s="24">
        <f t="shared" si="7"/>
        <v>24</v>
      </c>
      <c r="K92" s="24">
        <f t="shared" si="8"/>
        <v>165</v>
      </c>
      <c r="L92" s="26">
        <f t="shared" si="9"/>
        <v>14.5</v>
      </c>
      <c r="M92" s="60">
        <f t="shared" si="10"/>
        <v>8.1999999999999993</v>
      </c>
      <c r="N92" s="43"/>
      <c r="O92" s="43"/>
      <c r="P92" s="43"/>
      <c r="Q92" s="44"/>
      <c r="R92" s="45"/>
      <c r="S92" s="43"/>
      <c r="T92" s="43"/>
      <c r="U92" s="43"/>
      <c r="V92" s="43"/>
      <c r="W92" s="43"/>
      <c r="X92" s="44"/>
      <c r="Y92" s="45"/>
      <c r="Z92" s="43"/>
      <c r="AA92" s="43"/>
    </row>
    <row r="93" spans="2:27" ht="13.5" customHeight="1" x14ac:dyDescent="0.15">
      <c r="B93" s="15">
        <v>0.45833333333333398</v>
      </c>
      <c r="C93" s="16" t="s">
        <v>6</v>
      </c>
      <c r="D93" s="17">
        <v>0.5</v>
      </c>
      <c r="E93" s="28">
        <v>77</v>
      </c>
      <c r="F93" s="24">
        <v>38</v>
      </c>
      <c r="G93" s="24">
        <v>21</v>
      </c>
      <c r="H93" s="24">
        <v>0</v>
      </c>
      <c r="I93" s="24">
        <f t="shared" si="6"/>
        <v>115</v>
      </c>
      <c r="J93" s="24">
        <f t="shared" si="7"/>
        <v>21</v>
      </c>
      <c r="K93" s="24">
        <f t="shared" si="8"/>
        <v>136</v>
      </c>
      <c r="L93" s="26">
        <f t="shared" si="9"/>
        <v>15.4</v>
      </c>
      <c r="M93" s="60">
        <f t="shared" si="10"/>
        <v>6.8</v>
      </c>
      <c r="N93" s="43"/>
      <c r="O93" s="43"/>
      <c r="P93" s="43"/>
      <c r="Q93" s="44"/>
      <c r="R93" s="45"/>
      <c r="S93" s="43"/>
      <c r="T93" s="43"/>
      <c r="U93" s="43"/>
      <c r="V93" s="43"/>
      <c r="W93" s="43"/>
      <c r="X93" s="44"/>
      <c r="Y93" s="45"/>
      <c r="Z93" s="43"/>
      <c r="AA93" s="43"/>
    </row>
    <row r="94" spans="2:27" ht="13.5" customHeight="1" x14ac:dyDescent="0.15">
      <c r="B94" s="15">
        <v>0.5</v>
      </c>
      <c r="C94" s="16" t="s">
        <v>6</v>
      </c>
      <c r="D94" s="17">
        <v>0.54166666666666596</v>
      </c>
      <c r="E94" s="28">
        <v>94</v>
      </c>
      <c r="F94" s="24">
        <v>23</v>
      </c>
      <c r="G94" s="24">
        <v>11</v>
      </c>
      <c r="H94" s="24">
        <v>5</v>
      </c>
      <c r="I94" s="24">
        <f t="shared" si="6"/>
        <v>117</v>
      </c>
      <c r="J94" s="24">
        <f t="shared" si="7"/>
        <v>16</v>
      </c>
      <c r="K94" s="24">
        <f t="shared" si="8"/>
        <v>133</v>
      </c>
      <c r="L94" s="26">
        <f t="shared" si="9"/>
        <v>12</v>
      </c>
      <c r="M94" s="60">
        <f t="shared" si="10"/>
        <v>6.6</v>
      </c>
      <c r="N94" s="43"/>
      <c r="O94" s="43"/>
      <c r="P94" s="43"/>
      <c r="Q94" s="44"/>
      <c r="R94" s="45"/>
      <c r="S94" s="43"/>
      <c r="T94" s="43"/>
      <c r="U94" s="43"/>
      <c r="V94" s="43"/>
      <c r="W94" s="43"/>
      <c r="X94" s="44"/>
      <c r="Y94" s="45"/>
      <c r="Z94" s="43"/>
      <c r="AA94" s="43"/>
    </row>
    <row r="95" spans="2:27" ht="13.5" customHeight="1" x14ac:dyDescent="0.15">
      <c r="B95" s="15">
        <v>0.54166666666666696</v>
      </c>
      <c r="C95" s="16" t="s">
        <v>6</v>
      </c>
      <c r="D95" s="17">
        <v>0.58333333333333304</v>
      </c>
      <c r="E95" s="28">
        <v>95</v>
      </c>
      <c r="F95" s="24">
        <v>23</v>
      </c>
      <c r="G95" s="24">
        <v>9</v>
      </c>
      <c r="H95" s="24">
        <v>7</v>
      </c>
      <c r="I95" s="24">
        <f t="shared" si="6"/>
        <v>118</v>
      </c>
      <c r="J95" s="24">
        <f t="shared" si="7"/>
        <v>16</v>
      </c>
      <c r="K95" s="24">
        <f t="shared" si="8"/>
        <v>134</v>
      </c>
      <c r="L95" s="26">
        <f t="shared" si="9"/>
        <v>11.9</v>
      </c>
      <c r="M95" s="60">
        <f t="shared" si="10"/>
        <v>6.7</v>
      </c>
      <c r="N95" s="43"/>
      <c r="O95" s="43"/>
      <c r="P95" s="43"/>
      <c r="Q95" s="44"/>
      <c r="R95" s="45"/>
      <c r="S95" s="43"/>
      <c r="T95" s="43"/>
      <c r="U95" s="43"/>
      <c r="V95" s="43"/>
      <c r="W95" s="43"/>
      <c r="X95" s="44"/>
      <c r="Y95" s="45"/>
      <c r="Z95" s="43"/>
      <c r="AA95" s="43"/>
    </row>
    <row r="96" spans="2:27" ht="13.5" customHeight="1" x14ac:dyDescent="0.15">
      <c r="B96" s="15">
        <v>0.58333333333333304</v>
      </c>
      <c r="C96" s="16" t="s">
        <v>6</v>
      </c>
      <c r="D96" s="17">
        <v>0.625</v>
      </c>
      <c r="E96" s="28">
        <v>108</v>
      </c>
      <c r="F96" s="24">
        <v>15</v>
      </c>
      <c r="G96" s="24">
        <v>8</v>
      </c>
      <c r="H96" s="24">
        <v>2</v>
      </c>
      <c r="I96" s="24">
        <f t="shared" si="6"/>
        <v>123</v>
      </c>
      <c r="J96" s="24">
        <f t="shared" si="7"/>
        <v>10</v>
      </c>
      <c r="K96" s="24">
        <f t="shared" si="8"/>
        <v>133</v>
      </c>
      <c r="L96" s="26">
        <f t="shared" si="9"/>
        <v>7.5</v>
      </c>
      <c r="M96" s="60">
        <f t="shared" si="10"/>
        <v>6.6</v>
      </c>
      <c r="N96" s="43"/>
      <c r="O96" s="43"/>
      <c r="P96" s="43"/>
      <c r="Q96" s="44"/>
      <c r="R96" s="45"/>
      <c r="S96" s="43"/>
      <c r="T96" s="43"/>
      <c r="U96" s="43"/>
      <c r="V96" s="43"/>
      <c r="W96" s="43"/>
      <c r="X96" s="44"/>
      <c r="Y96" s="45"/>
      <c r="Z96" s="43"/>
      <c r="AA96" s="43"/>
    </row>
    <row r="97" spans="2:27" ht="13.5" customHeight="1" x14ac:dyDescent="0.15">
      <c r="B97" s="15">
        <v>0.625</v>
      </c>
      <c r="C97" s="16" t="s">
        <v>6</v>
      </c>
      <c r="D97" s="17">
        <v>0.66666666666666596</v>
      </c>
      <c r="E97" s="28">
        <v>91</v>
      </c>
      <c r="F97" s="24">
        <v>21</v>
      </c>
      <c r="G97" s="24">
        <v>9</v>
      </c>
      <c r="H97" s="24">
        <v>0</v>
      </c>
      <c r="I97" s="24">
        <f t="shared" si="6"/>
        <v>112</v>
      </c>
      <c r="J97" s="24">
        <f t="shared" si="7"/>
        <v>9</v>
      </c>
      <c r="K97" s="24">
        <f t="shared" si="8"/>
        <v>121</v>
      </c>
      <c r="L97" s="26">
        <f t="shared" si="9"/>
        <v>7.4</v>
      </c>
      <c r="M97" s="60">
        <f t="shared" si="10"/>
        <v>6</v>
      </c>
      <c r="N97" s="43"/>
      <c r="O97" s="43"/>
      <c r="P97" s="43"/>
      <c r="Q97" s="44"/>
      <c r="R97" s="45"/>
      <c r="S97" s="43"/>
      <c r="T97" s="43"/>
      <c r="U97" s="43"/>
      <c r="V97" s="43"/>
      <c r="W97" s="43"/>
      <c r="X97" s="44"/>
      <c r="Y97" s="45"/>
      <c r="Z97" s="43"/>
      <c r="AA97" s="43"/>
    </row>
    <row r="98" spans="2:27" ht="13.5" customHeight="1" x14ac:dyDescent="0.15">
      <c r="B98" s="15">
        <v>0.66666666666666696</v>
      </c>
      <c r="C98" s="16" t="s">
        <v>6</v>
      </c>
      <c r="D98" s="17">
        <v>0.70833333333333304</v>
      </c>
      <c r="E98" s="28">
        <v>111</v>
      </c>
      <c r="F98" s="24">
        <v>42</v>
      </c>
      <c r="G98" s="24">
        <v>7</v>
      </c>
      <c r="H98" s="24">
        <v>0</v>
      </c>
      <c r="I98" s="24">
        <f t="shared" si="6"/>
        <v>153</v>
      </c>
      <c r="J98" s="24">
        <f t="shared" si="7"/>
        <v>7</v>
      </c>
      <c r="K98" s="24">
        <f t="shared" si="8"/>
        <v>160</v>
      </c>
      <c r="L98" s="26">
        <f t="shared" si="9"/>
        <v>4.4000000000000004</v>
      </c>
      <c r="M98" s="60">
        <f t="shared" si="10"/>
        <v>7.9</v>
      </c>
      <c r="N98" s="43"/>
      <c r="O98" s="43"/>
      <c r="P98" s="43"/>
      <c r="Q98" s="44"/>
      <c r="R98" s="45"/>
      <c r="S98" s="43"/>
      <c r="T98" s="43"/>
      <c r="U98" s="43"/>
      <c r="V98" s="43"/>
      <c r="W98" s="43"/>
      <c r="X98" s="44"/>
      <c r="Y98" s="45"/>
      <c r="Z98" s="43"/>
      <c r="AA98" s="43"/>
    </row>
    <row r="99" spans="2:27" ht="13.5" customHeight="1" x14ac:dyDescent="0.15">
      <c r="B99" s="15">
        <v>0.70833333333333304</v>
      </c>
      <c r="C99" s="16" t="s">
        <v>6</v>
      </c>
      <c r="D99" s="17">
        <v>0.75</v>
      </c>
      <c r="E99" s="28">
        <v>106</v>
      </c>
      <c r="F99" s="24">
        <v>24</v>
      </c>
      <c r="G99" s="24">
        <v>3</v>
      </c>
      <c r="H99" s="24">
        <v>1</v>
      </c>
      <c r="I99" s="24">
        <f t="shared" si="6"/>
        <v>130</v>
      </c>
      <c r="J99" s="24">
        <f t="shared" si="7"/>
        <v>4</v>
      </c>
      <c r="K99" s="24">
        <f t="shared" si="8"/>
        <v>134</v>
      </c>
      <c r="L99" s="26">
        <f t="shared" si="9"/>
        <v>3</v>
      </c>
      <c r="M99" s="60">
        <f t="shared" si="10"/>
        <v>6.7</v>
      </c>
      <c r="N99" s="43"/>
      <c r="O99" s="43"/>
      <c r="P99" s="43"/>
      <c r="Q99" s="44"/>
      <c r="R99" s="45"/>
      <c r="S99" s="43"/>
      <c r="T99" s="43"/>
      <c r="U99" s="43"/>
      <c r="V99" s="43"/>
      <c r="W99" s="43"/>
      <c r="X99" s="44"/>
      <c r="Y99" s="45"/>
      <c r="Z99" s="43"/>
      <c r="AA99" s="43"/>
    </row>
    <row r="100" spans="2:27" ht="13.5" customHeight="1" thickBot="1" x14ac:dyDescent="0.2">
      <c r="B100" s="15">
        <v>0.75</v>
      </c>
      <c r="C100" s="16" t="s">
        <v>6</v>
      </c>
      <c r="D100" s="17">
        <v>0.79166666666666696</v>
      </c>
      <c r="E100" s="28">
        <v>124</v>
      </c>
      <c r="F100" s="24">
        <v>26</v>
      </c>
      <c r="G100" s="24">
        <v>3</v>
      </c>
      <c r="H100" s="24">
        <v>0</v>
      </c>
      <c r="I100" s="24">
        <f t="shared" si="6"/>
        <v>150</v>
      </c>
      <c r="J100" s="24">
        <f t="shared" si="7"/>
        <v>3</v>
      </c>
      <c r="K100" s="24">
        <f t="shared" si="8"/>
        <v>153</v>
      </c>
      <c r="L100" s="26">
        <f t="shared" si="9"/>
        <v>2</v>
      </c>
      <c r="M100" s="60">
        <f t="shared" si="10"/>
        <v>7.6</v>
      </c>
      <c r="N100" s="43"/>
      <c r="O100" s="43"/>
      <c r="P100" s="43"/>
      <c r="Q100" s="44"/>
      <c r="R100" s="45"/>
      <c r="S100" s="43"/>
      <c r="T100" s="43"/>
      <c r="U100" s="43"/>
      <c r="V100" s="43"/>
      <c r="W100" s="43"/>
      <c r="X100" s="44"/>
      <c r="Y100" s="45"/>
      <c r="Z100" s="43"/>
      <c r="AA100" s="43"/>
    </row>
    <row r="101" spans="2:27" ht="14.25" customHeight="1" thickTop="1" x14ac:dyDescent="0.15">
      <c r="B101" s="18"/>
      <c r="C101" s="19" t="s">
        <v>13</v>
      </c>
      <c r="D101" s="20"/>
      <c r="E101" s="29">
        <f t="shared" ref="E101:K101" si="11">SUM(E89:E100)</f>
        <v>1520</v>
      </c>
      <c r="F101" s="5">
        <f t="shared" si="11"/>
        <v>324</v>
      </c>
      <c r="G101" s="5">
        <f t="shared" si="11"/>
        <v>152</v>
      </c>
      <c r="H101" s="5">
        <f t="shared" si="11"/>
        <v>17</v>
      </c>
      <c r="I101" s="5">
        <f t="shared" si="11"/>
        <v>1844</v>
      </c>
      <c r="J101" s="5">
        <f t="shared" si="11"/>
        <v>169</v>
      </c>
      <c r="K101" s="5">
        <f t="shared" si="11"/>
        <v>2013</v>
      </c>
      <c r="L101" s="51">
        <f t="shared" si="9"/>
        <v>8.4</v>
      </c>
      <c r="M101" s="61">
        <f t="shared" si="10"/>
        <v>100</v>
      </c>
      <c r="N101" s="7"/>
      <c r="O101" s="7"/>
      <c r="P101" s="7"/>
      <c r="Q101" s="45"/>
      <c r="R101" s="45"/>
      <c r="S101" s="7"/>
      <c r="T101" s="7"/>
      <c r="U101" s="7"/>
      <c r="V101" s="7"/>
      <c r="W101" s="7"/>
      <c r="X101" s="46"/>
      <c r="Y101" s="47"/>
      <c r="Z101" s="7"/>
      <c r="AA101" s="7"/>
    </row>
    <row r="103" spans="2:27" ht="13.5" customHeight="1" x14ac:dyDescent="0.15">
      <c r="B103" s="1"/>
      <c r="C103" s="2"/>
      <c r="D103" s="30" t="s">
        <v>0</v>
      </c>
      <c r="E103" s="52" t="s">
        <v>29</v>
      </c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268"/>
      <c r="V103" s="268"/>
      <c r="W103" s="268"/>
      <c r="X103" s="268"/>
      <c r="Y103" s="268"/>
      <c r="Z103" s="268"/>
      <c r="AA103" s="268"/>
    </row>
    <row r="104" spans="2:27" ht="48" x14ac:dyDescent="0.15">
      <c r="B104" s="3" t="s">
        <v>1</v>
      </c>
      <c r="C104" s="4"/>
      <c r="D104" s="31" t="s">
        <v>2</v>
      </c>
      <c r="E104" s="40" t="s">
        <v>16</v>
      </c>
      <c r="F104" s="11" t="s">
        <v>17</v>
      </c>
      <c r="G104" s="11" t="s">
        <v>18</v>
      </c>
      <c r="H104" s="11" t="s">
        <v>10</v>
      </c>
      <c r="I104" s="11" t="s">
        <v>19</v>
      </c>
      <c r="J104" s="11" t="s">
        <v>20</v>
      </c>
      <c r="K104" s="11" t="s">
        <v>21</v>
      </c>
      <c r="L104" s="11" t="s">
        <v>22</v>
      </c>
      <c r="M104" s="58" t="s">
        <v>23</v>
      </c>
      <c r="N104" s="42"/>
      <c r="O104" s="42"/>
      <c r="P104" s="42"/>
      <c r="Q104" s="42"/>
      <c r="R104" s="42"/>
      <c r="S104" s="42"/>
      <c r="T104" s="57"/>
      <c r="U104" s="57"/>
      <c r="V104" s="57"/>
      <c r="W104" s="42"/>
      <c r="X104" s="42"/>
      <c r="Y104" s="42"/>
      <c r="Z104" s="57"/>
      <c r="AA104" s="57"/>
    </row>
    <row r="105" spans="2:27" ht="13.5" customHeight="1" x14ac:dyDescent="0.15">
      <c r="B105" s="12">
        <v>0.29166666666666669</v>
      </c>
      <c r="C105" s="13" t="s">
        <v>6</v>
      </c>
      <c r="D105" s="14">
        <v>0.33333333333333331</v>
      </c>
      <c r="E105" s="27">
        <v>365</v>
      </c>
      <c r="F105" s="23">
        <v>48</v>
      </c>
      <c r="G105" s="23">
        <v>26</v>
      </c>
      <c r="H105" s="23">
        <v>3</v>
      </c>
      <c r="I105" s="23">
        <f t="shared" ref="I105:I116" si="12">SUM(E105:F105)</f>
        <v>413</v>
      </c>
      <c r="J105" s="23">
        <f t="shared" ref="J105:J116" si="13">SUM(G105:H105)</f>
        <v>29</v>
      </c>
      <c r="K105" s="23">
        <f>SUM(I105,J105)</f>
        <v>442</v>
      </c>
      <c r="L105" s="25">
        <f t="shared" ref="L105:L117" si="14">IF(K105=0,0,ROUND(J105/K105*100,1))</f>
        <v>6.6</v>
      </c>
      <c r="M105" s="59">
        <f>IF(K105=0,0,ROUND(K105/K$117*100,1))</f>
        <v>11</v>
      </c>
      <c r="N105" s="43"/>
      <c r="O105" s="43"/>
      <c r="P105" s="43"/>
      <c r="Q105" s="44"/>
      <c r="R105" s="44"/>
      <c r="S105" s="43"/>
      <c r="T105" s="43"/>
      <c r="U105" s="43"/>
      <c r="V105" s="43"/>
      <c r="W105" s="43"/>
      <c r="X105" s="44"/>
      <c r="Y105" s="44"/>
      <c r="Z105" s="43"/>
      <c r="AA105" s="43"/>
    </row>
    <row r="106" spans="2:27" ht="13.5" customHeight="1" x14ac:dyDescent="0.15">
      <c r="B106" s="15">
        <v>0.33333333333333331</v>
      </c>
      <c r="C106" s="16" t="s">
        <v>6</v>
      </c>
      <c r="D106" s="17">
        <v>0.375</v>
      </c>
      <c r="E106" s="28">
        <v>304</v>
      </c>
      <c r="F106" s="24">
        <v>26</v>
      </c>
      <c r="G106" s="24">
        <v>31</v>
      </c>
      <c r="H106" s="24">
        <v>4</v>
      </c>
      <c r="I106" s="24">
        <f t="shared" si="12"/>
        <v>330</v>
      </c>
      <c r="J106" s="24">
        <f t="shared" si="13"/>
        <v>35</v>
      </c>
      <c r="K106" s="24">
        <f t="shared" ref="K106:K116" si="15">SUM(I106,J106)</f>
        <v>365</v>
      </c>
      <c r="L106" s="26">
        <f t="shared" si="14"/>
        <v>9.6</v>
      </c>
      <c r="M106" s="60">
        <f t="shared" ref="M106:M117" si="16">IF(K106=0,0,ROUND(K106/K$117*100,1))</f>
        <v>9.1</v>
      </c>
      <c r="N106" s="43"/>
      <c r="O106" s="43"/>
      <c r="P106" s="43"/>
      <c r="Q106" s="44"/>
      <c r="R106" s="45"/>
      <c r="S106" s="43"/>
      <c r="T106" s="43"/>
      <c r="U106" s="43"/>
      <c r="V106" s="43"/>
      <c r="W106" s="43"/>
      <c r="X106" s="44"/>
      <c r="Y106" s="45"/>
      <c r="Z106" s="43"/>
      <c r="AA106" s="43"/>
    </row>
    <row r="107" spans="2:27" ht="13.5" customHeight="1" x14ac:dyDescent="0.15">
      <c r="B107" s="15">
        <v>0.375</v>
      </c>
      <c r="C107" s="16" t="s">
        <v>6</v>
      </c>
      <c r="D107" s="17">
        <v>0.41666666666666702</v>
      </c>
      <c r="E107" s="28">
        <v>198</v>
      </c>
      <c r="F107" s="24">
        <v>50</v>
      </c>
      <c r="G107" s="24">
        <v>44</v>
      </c>
      <c r="H107" s="24">
        <v>1</v>
      </c>
      <c r="I107" s="24">
        <f t="shared" si="12"/>
        <v>248</v>
      </c>
      <c r="J107" s="24">
        <f t="shared" si="13"/>
        <v>45</v>
      </c>
      <c r="K107" s="24">
        <f t="shared" si="15"/>
        <v>293</v>
      </c>
      <c r="L107" s="26">
        <f t="shared" si="14"/>
        <v>15.4</v>
      </c>
      <c r="M107" s="60">
        <f t="shared" si="16"/>
        <v>7.3</v>
      </c>
      <c r="N107" s="43"/>
      <c r="O107" s="43"/>
      <c r="P107" s="43"/>
      <c r="Q107" s="44"/>
      <c r="R107" s="45"/>
      <c r="S107" s="43"/>
      <c r="T107" s="43"/>
      <c r="U107" s="43"/>
      <c r="V107" s="43"/>
      <c r="W107" s="43"/>
      <c r="X107" s="44"/>
      <c r="Y107" s="45"/>
      <c r="Z107" s="43"/>
      <c r="AA107" s="43"/>
    </row>
    <row r="108" spans="2:27" ht="13.5" customHeight="1" x14ac:dyDescent="0.15">
      <c r="B108" s="15">
        <v>0.41666666666666702</v>
      </c>
      <c r="C108" s="16" t="s">
        <v>6</v>
      </c>
      <c r="D108" s="17">
        <v>0.45833333333333298</v>
      </c>
      <c r="E108" s="28">
        <v>196</v>
      </c>
      <c r="F108" s="24">
        <v>69</v>
      </c>
      <c r="G108" s="24">
        <v>48</v>
      </c>
      <c r="H108" s="24">
        <v>0</v>
      </c>
      <c r="I108" s="24">
        <f t="shared" si="12"/>
        <v>265</v>
      </c>
      <c r="J108" s="24">
        <f t="shared" si="13"/>
        <v>48</v>
      </c>
      <c r="K108" s="24">
        <f t="shared" si="15"/>
        <v>313</v>
      </c>
      <c r="L108" s="26">
        <f t="shared" si="14"/>
        <v>15.3</v>
      </c>
      <c r="M108" s="60">
        <f t="shared" si="16"/>
        <v>7.8</v>
      </c>
      <c r="N108" s="43"/>
      <c r="O108" s="43"/>
      <c r="P108" s="43"/>
      <c r="Q108" s="44"/>
      <c r="R108" s="45"/>
      <c r="S108" s="43"/>
      <c r="T108" s="43"/>
      <c r="U108" s="43"/>
      <c r="V108" s="43"/>
      <c r="W108" s="43"/>
      <c r="X108" s="44"/>
      <c r="Y108" s="45"/>
      <c r="Z108" s="43"/>
      <c r="AA108" s="43"/>
    </row>
    <row r="109" spans="2:27" ht="13.5" customHeight="1" x14ac:dyDescent="0.15">
      <c r="B109" s="15">
        <v>0.45833333333333398</v>
      </c>
      <c r="C109" s="16" t="s">
        <v>6</v>
      </c>
      <c r="D109" s="17">
        <v>0.5</v>
      </c>
      <c r="E109" s="28">
        <v>165</v>
      </c>
      <c r="F109" s="24">
        <v>54</v>
      </c>
      <c r="G109" s="24">
        <v>51</v>
      </c>
      <c r="H109" s="24">
        <v>1</v>
      </c>
      <c r="I109" s="24">
        <f t="shared" si="12"/>
        <v>219</v>
      </c>
      <c r="J109" s="24">
        <f t="shared" si="13"/>
        <v>52</v>
      </c>
      <c r="K109" s="24">
        <f t="shared" si="15"/>
        <v>271</v>
      </c>
      <c r="L109" s="26">
        <f t="shared" si="14"/>
        <v>19.2</v>
      </c>
      <c r="M109" s="60">
        <f t="shared" si="16"/>
        <v>6.7</v>
      </c>
      <c r="N109" s="43"/>
      <c r="O109" s="43"/>
      <c r="P109" s="43"/>
      <c r="Q109" s="44"/>
      <c r="R109" s="45"/>
      <c r="S109" s="43"/>
      <c r="T109" s="43"/>
      <c r="U109" s="43"/>
      <c r="V109" s="43"/>
      <c r="W109" s="43"/>
      <c r="X109" s="44"/>
      <c r="Y109" s="45"/>
      <c r="Z109" s="43"/>
      <c r="AA109" s="43"/>
    </row>
    <row r="110" spans="2:27" ht="13.5" customHeight="1" x14ac:dyDescent="0.15">
      <c r="B110" s="15">
        <v>0.5</v>
      </c>
      <c r="C110" s="16" t="s">
        <v>6</v>
      </c>
      <c r="D110" s="17">
        <v>0.54166666666666596</v>
      </c>
      <c r="E110" s="28">
        <v>181</v>
      </c>
      <c r="F110" s="24">
        <v>36</v>
      </c>
      <c r="G110" s="24">
        <v>15</v>
      </c>
      <c r="H110" s="24">
        <v>5</v>
      </c>
      <c r="I110" s="24">
        <f t="shared" si="12"/>
        <v>217</v>
      </c>
      <c r="J110" s="24">
        <f t="shared" si="13"/>
        <v>20</v>
      </c>
      <c r="K110" s="24">
        <f t="shared" si="15"/>
        <v>237</v>
      </c>
      <c r="L110" s="26">
        <f t="shared" si="14"/>
        <v>8.4</v>
      </c>
      <c r="M110" s="60">
        <f t="shared" si="16"/>
        <v>5.9</v>
      </c>
      <c r="N110" s="43"/>
      <c r="O110" s="43"/>
      <c r="P110" s="43"/>
      <c r="Q110" s="44"/>
      <c r="R110" s="45"/>
      <c r="S110" s="43"/>
      <c r="T110" s="43"/>
      <c r="U110" s="43"/>
      <c r="V110" s="43"/>
      <c r="W110" s="43"/>
      <c r="X110" s="44"/>
      <c r="Y110" s="45"/>
      <c r="Z110" s="43"/>
      <c r="AA110" s="43"/>
    </row>
    <row r="111" spans="2:27" ht="13.5" customHeight="1" x14ac:dyDescent="0.15">
      <c r="B111" s="15">
        <v>0.54166666666666696</v>
      </c>
      <c r="C111" s="16" t="s">
        <v>6</v>
      </c>
      <c r="D111" s="17">
        <v>0.58333333333333304</v>
      </c>
      <c r="E111" s="28">
        <v>187</v>
      </c>
      <c r="F111" s="24">
        <v>49</v>
      </c>
      <c r="G111" s="24">
        <v>19</v>
      </c>
      <c r="H111" s="24">
        <v>11</v>
      </c>
      <c r="I111" s="24">
        <f t="shared" si="12"/>
        <v>236</v>
      </c>
      <c r="J111" s="24">
        <f t="shared" si="13"/>
        <v>30</v>
      </c>
      <c r="K111" s="24">
        <f t="shared" si="15"/>
        <v>266</v>
      </c>
      <c r="L111" s="26">
        <f t="shared" si="14"/>
        <v>11.3</v>
      </c>
      <c r="M111" s="60">
        <f t="shared" si="16"/>
        <v>6.6</v>
      </c>
      <c r="N111" s="43"/>
      <c r="O111" s="43"/>
      <c r="P111" s="43"/>
      <c r="Q111" s="44"/>
      <c r="R111" s="45"/>
      <c r="S111" s="43"/>
      <c r="T111" s="43"/>
      <c r="U111" s="43"/>
      <c r="V111" s="43"/>
      <c r="W111" s="43"/>
      <c r="X111" s="44"/>
      <c r="Y111" s="45"/>
      <c r="Z111" s="43"/>
      <c r="AA111" s="43"/>
    </row>
    <row r="112" spans="2:27" ht="13.5" customHeight="1" x14ac:dyDescent="0.15">
      <c r="B112" s="15">
        <v>0.58333333333333304</v>
      </c>
      <c r="C112" s="16" t="s">
        <v>6</v>
      </c>
      <c r="D112" s="17">
        <v>0.625</v>
      </c>
      <c r="E112" s="28">
        <v>207</v>
      </c>
      <c r="F112" s="24">
        <v>42</v>
      </c>
      <c r="G112" s="24">
        <v>19</v>
      </c>
      <c r="H112" s="24">
        <v>5</v>
      </c>
      <c r="I112" s="24">
        <f t="shared" si="12"/>
        <v>249</v>
      </c>
      <c r="J112" s="24">
        <f t="shared" si="13"/>
        <v>24</v>
      </c>
      <c r="K112" s="24">
        <f t="shared" si="15"/>
        <v>273</v>
      </c>
      <c r="L112" s="26">
        <f t="shared" si="14"/>
        <v>8.8000000000000007</v>
      </c>
      <c r="M112" s="60">
        <f t="shared" si="16"/>
        <v>6.8</v>
      </c>
      <c r="N112" s="43"/>
      <c r="O112" s="43"/>
      <c r="P112" s="43"/>
      <c r="Q112" s="44"/>
      <c r="R112" s="45"/>
      <c r="S112" s="43"/>
      <c r="T112" s="43"/>
      <c r="U112" s="43"/>
      <c r="V112" s="43"/>
      <c r="W112" s="43"/>
      <c r="X112" s="44"/>
      <c r="Y112" s="45"/>
      <c r="Z112" s="43"/>
      <c r="AA112" s="43"/>
    </row>
    <row r="113" spans="2:27" ht="13.5" customHeight="1" x14ac:dyDescent="0.15">
      <c r="B113" s="15">
        <v>0.625</v>
      </c>
      <c r="C113" s="16" t="s">
        <v>6</v>
      </c>
      <c r="D113" s="17">
        <v>0.66666666666666596</v>
      </c>
      <c r="E113" s="28">
        <v>233</v>
      </c>
      <c r="F113" s="24">
        <v>61</v>
      </c>
      <c r="G113" s="24">
        <v>21</v>
      </c>
      <c r="H113" s="24">
        <v>5</v>
      </c>
      <c r="I113" s="24">
        <f t="shared" si="12"/>
        <v>294</v>
      </c>
      <c r="J113" s="24">
        <f t="shared" si="13"/>
        <v>26</v>
      </c>
      <c r="K113" s="24">
        <f t="shared" si="15"/>
        <v>320</v>
      </c>
      <c r="L113" s="26">
        <f t="shared" si="14"/>
        <v>8.1</v>
      </c>
      <c r="M113" s="60">
        <f t="shared" si="16"/>
        <v>8</v>
      </c>
      <c r="N113" s="43"/>
      <c r="O113" s="43"/>
      <c r="P113" s="43"/>
      <c r="Q113" s="44"/>
      <c r="R113" s="45"/>
      <c r="S113" s="43"/>
      <c r="T113" s="43"/>
      <c r="U113" s="43"/>
      <c r="V113" s="43"/>
      <c r="W113" s="43"/>
      <c r="X113" s="44"/>
      <c r="Y113" s="45"/>
      <c r="Z113" s="43"/>
      <c r="AA113" s="43"/>
    </row>
    <row r="114" spans="2:27" ht="13.5" customHeight="1" x14ac:dyDescent="0.15">
      <c r="B114" s="15">
        <v>0.66666666666666696</v>
      </c>
      <c r="C114" s="16" t="s">
        <v>6</v>
      </c>
      <c r="D114" s="17">
        <v>0.70833333333333304</v>
      </c>
      <c r="E114" s="28">
        <v>271</v>
      </c>
      <c r="F114" s="24">
        <v>82</v>
      </c>
      <c r="G114" s="24">
        <v>18</v>
      </c>
      <c r="H114" s="24">
        <v>1</v>
      </c>
      <c r="I114" s="24">
        <f t="shared" si="12"/>
        <v>353</v>
      </c>
      <c r="J114" s="24">
        <f t="shared" si="13"/>
        <v>19</v>
      </c>
      <c r="K114" s="24">
        <f t="shared" si="15"/>
        <v>372</v>
      </c>
      <c r="L114" s="26">
        <f t="shared" si="14"/>
        <v>5.0999999999999996</v>
      </c>
      <c r="M114" s="60">
        <f t="shared" si="16"/>
        <v>9.1999999999999993</v>
      </c>
      <c r="N114" s="43"/>
      <c r="O114" s="43"/>
      <c r="P114" s="43"/>
      <c r="Q114" s="44"/>
      <c r="R114" s="45"/>
      <c r="S114" s="43"/>
      <c r="T114" s="43"/>
      <c r="U114" s="43"/>
      <c r="V114" s="43"/>
      <c r="W114" s="43"/>
      <c r="X114" s="44"/>
      <c r="Y114" s="45"/>
      <c r="Z114" s="43"/>
      <c r="AA114" s="43"/>
    </row>
    <row r="115" spans="2:27" ht="13.5" customHeight="1" x14ac:dyDescent="0.15">
      <c r="B115" s="15">
        <v>0.70833333333333304</v>
      </c>
      <c r="C115" s="16" t="s">
        <v>6</v>
      </c>
      <c r="D115" s="17">
        <v>0.75</v>
      </c>
      <c r="E115" s="28">
        <v>398</v>
      </c>
      <c r="F115" s="24">
        <v>37</v>
      </c>
      <c r="G115" s="24">
        <v>4</v>
      </c>
      <c r="H115" s="24">
        <v>2</v>
      </c>
      <c r="I115" s="24">
        <f t="shared" si="12"/>
        <v>435</v>
      </c>
      <c r="J115" s="24">
        <f t="shared" si="13"/>
        <v>6</v>
      </c>
      <c r="K115" s="24">
        <f t="shared" si="15"/>
        <v>441</v>
      </c>
      <c r="L115" s="26">
        <f t="shared" si="14"/>
        <v>1.4</v>
      </c>
      <c r="M115" s="60">
        <f t="shared" si="16"/>
        <v>11</v>
      </c>
      <c r="N115" s="43"/>
      <c r="O115" s="43"/>
      <c r="P115" s="43"/>
      <c r="Q115" s="44"/>
      <c r="R115" s="45"/>
      <c r="S115" s="43"/>
      <c r="T115" s="43"/>
      <c r="U115" s="43"/>
      <c r="V115" s="43"/>
      <c r="W115" s="43"/>
      <c r="X115" s="44"/>
      <c r="Y115" s="45"/>
      <c r="Z115" s="43"/>
      <c r="AA115" s="43"/>
    </row>
    <row r="116" spans="2:27" ht="13.5" customHeight="1" thickBot="1" x14ac:dyDescent="0.2">
      <c r="B116" s="15">
        <v>0.75</v>
      </c>
      <c r="C116" s="16" t="s">
        <v>6</v>
      </c>
      <c r="D116" s="17">
        <v>0.79166666666666696</v>
      </c>
      <c r="E116" s="28">
        <v>386</v>
      </c>
      <c r="F116" s="24">
        <v>37</v>
      </c>
      <c r="G116" s="24">
        <v>7</v>
      </c>
      <c r="H116" s="24">
        <v>0</v>
      </c>
      <c r="I116" s="24">
        <f t="shared" si="12"/>
        <v>423</v>
      </c>
      <c r="J116" s="24">
        <f t="shared" si="13"/>
        <v>7</v>
      </c>
      <c r="K116" s="24">
        <f t="shared" si="15"/>
        <v>430</v>
      </c>
      <c r="L116" s="26">
        <f t="shared" si="14"/>
        <v>1.6</v>
      </c>
      <c r="M116" s="60">
        <f t="shared" si="16"/>
        <v>10.7</v>
      </c>
      <c r="N116" s="43"/>
      <c r="O116" s="43"/>
      <c r="P116" s="43"/>
      <c r="Q116" s="44"/>
      <c r="R116" s="45"/>
      <c r="S116" s="43"/>
      <c r="T116" s="43"/>
      <c r="U116" s="43"/>
      <c r="V116" s="43"/>
      <c r="W116" s="43"/>
      <c r="X116" s="44"/>
      <c r="Y116" s="45"/>
      <c r="Z116" s="43"/>
      <c r="AA116" s="43"/>
    </row>
    <row r="117" spans="2:27" ht="14.25" customHeight="1" thickTop="1" x14ac:dyDescent="0.15">
      <c r="B117" s="18"/>
      <c r="C117" s="19" t="s">
        <v>13</v>
      </c>
      <c r="D117" s="20"/>
      <c r="E117" s="29">
        <f t="shared" ref="E117:K117" si="17">SUM(E105:E116)</f>
        <v>3091</v>
      </c>
      <c r="F117" s="5">
        <f t="shared" si="17"/>
        <v>591</v>
      </c>
      <c r="G117" s="5">
        <f t="shared" si="17"/>
        <v>303</v>
      </c>
      <c r="H117" s="5">
        <f t="shared" si="17"/>
        <v>38</v>
      </c>
      <c r="I117" s="5">
        <f t="shared" si="17"/>
        <v>3682</v>
      </c>
      <c r="J117" s="5">
        <f t="shared" si="17"/>
        <v>341</v>
      </c>
      <c r="K117" s="5">
        <f t="shared" si="17"/>
        <v>4023</v>
      </c>
      <c r="L117" s="51">
        <f t="shared" si="14"/>
        <v>8.5</v>
      </c>
      <c r="M117" s="61">
        <f t="shared" si="16"/>
        <v>100</v>
      </c>
      <c r="N117" s="7"/>
      <c r="O117" s="7"/>
      <c r="P117" s="7"/>
      <c r="Q117" s="45"/>
      <c r="R117" s="45"/>
      <c r="S117" s="7"/>
      <c r="T117" s="7"/>
      <c r="U117" s="7"/>
      <c r="V117" s="7"/>
      <c r="W117" s="7"/>
      <c r="X117" s="46"/>
      <c r="Y117" s="47"/>
      <c r="Z117" s="7"/>
      <c r="AA117" s="7"/>
    </row>
    <row r="119" spans="2:27" ht="13.5" customHeight="1" x14ac:dyDescent="0.15">
      <c r="B119" s="1"/>
      <c r="C119" s="2"/>
      <c r="D119" s="30" t="s">
        <v>0</v>
      </c>
      <c r="E119" s="52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268"/>
      <c r="V119" s="268"/>
      <c r="W119" s="268"/>
      <c r="X119" s="268"/>
      <c r="Y119" s="268"/>
      <c r="Z119" s="268"/>
      <c r="AA119" s="268"/>
    </row>
    <row r="120" spans="2:27" ht="48" x14ac:dyDescent="0.15">
      <c r="B120" s="3" t="s">
        <v>1</v>
      </c>
      <c r="C120" s="4"/>
      <c r="D120" s="31" t="s">
        <v>2</v>
      </c>
      <c r="E120" s="40" t="s">
        <v>16</v>
      </c>
      <c r="F120" s="11" t="s">
        <v>17</v>
      </c>
      <c r="G120" s="11" t="s">
        <v>18</v>
      </c>
      <c r="H120" s="11" t="s">
        <v>10</v>
      </c>
      <c r="I120" s="11" t="s">
        <v>19</v>
      </c>
      <c r="J120" s="11" t="s">
        <v>20</v>
      </c>
      <c r="K120" s="11" t="s">
        <v>21</v>
      </c>
      <c r="L120" s="11" t="s">
        <v>22</v>
      </c>
      <c r="M120" s="58" t="s">
        <v>23</v>
      </c>
      <c r="N120" s="42"/>
      <c r="O120" s="42"/>
      <c r="P120" s="42"/>
      <c r="Q120" s="42"/>
      <c r="R120" s="42"/>
      <c r="S120" s="42"/>
      <c r="T120" s="57"/>
      <c r="U120" s="57"/>
      <c r="V120" s="57"/>
      <c r="W120" s="42"/>
      <c r="X120" s="42"/>
      <c r="Y120" s="42"/>
      <c r="Z120" s="57"/>
      <c r="AA120" s="57"/>
    </row>
    <row r="121" spans="2:27" ht="13.5" customHeight="1" x14ac:dyDescent="0.15">
      <c r="B121" s="12">
        <v>0.29166666666666669</v>
      </c>
      <c r="C121" s="13" t="s">
        <v>6</v>
      </c>
      <c r="D121" s="14">
        <v>0.33333333333333331</v>
      </c>
      <c r="E121" s="27"/>
      <c r="F121" s="23"/>
      <c r="G121" s="23"/>
      <c r="H121" s="23"/>
      <c r="I121" s="23">
        <f t="shared" ref="I121:I132" si="18">SUM(E121:F121)</f>
        <v>0</v>
      </c>
      <c r="J121" s="23">
        <f t="shared" ref="J121:J132" si="19">SUM(G121:H121)</f>
        <v>0</v>
      </c>
      <c r="K121" s="23">
        <f>SUM(I121,J121)</f>
        <v>0</v>
      </c>
      <c r="L121" s="25">
        <f t="shared" ref="L121:L133" si="20">IF(K121=0,0,ROUND(J121/K121*100,1))</f>
        <v>0</v>
      </c>
      <c r="M121" s="59">
        <f>IF(K121=0,0,ROUND(K121/K$133*100,1))</f>
        <v>0</v>
      </c>
      <c r="N121" s="43"/>
      <c r="O121" s="43"/>
      <c r="P121" s="43"/>
      <c r="Q121" s="44"/>
      <c r="R121" s="44"/>
      <c r="S121" s="43"/>
      <c r="T121" s="43"/>
      <c r="U121" s="43"/>
      <c r="V121" s="43"/>
      <c r="W121" s="43"/>
      <c r="X121" s="44"/>
      <c r="Y121" s="44"/>
      <c r="Z121" s="43"/>
      <c r="AA121" s="43"/>
    </row>
    <row r="122" spans="2:27" ht="13.5" customHeight="1" x14ac:dyDescent="0.15">
      <c r="B122" s="15">
        <v>0.33333333333333331</v>
      </c>
      <c r="C122" s="16" t="s">
        <v>6</v>
      </c>
      <c r="D122" s="17">
        <v>0.375</v>
      </c>
      <c r="E122" s="28"/>
      <c r="F122" s="24"/>
      <c r="G122" s="24"/>
      <c r="H122" s="24"/>
      <c r="I122" s="24">
        <f t="shared" si="18"/>
        <v>0</v>
      </c>
      <c r="J122" s="24">
        <f t="shared" si="19"/>
        <v>0</v>
      </c>
      <c r="K122" s="24">
        <f t="shared" ref="K122:K132" si="21">SUM(I122,J122)</f>
        <v>0</v>
      </c>
      <c r="L122" s="26">
        <f t="shared" si="20"/>
        <v>0</v>
      </c>
      <c r="M122" s="60">
        <f t="shared" ref="M122:M133" si="22">IF(K122=0,0,ROUND(K122/K$133*100,1))</f>
        <v>0</v>
      </c>
      <c r="N122" s="43"/>
      <c r="O122" s="43"/>
      <c r="P122" s="43"/>
      <c r="Q122" s="44"/>
      <c r="R122" s="45"/>
      <c r="S122" s="43"/>
      <c r="T122" s="43"/>
      <c r="U122" s="43"/>
      <c r="V122" s="43"/>
      <c r="W122" s="43"/>
      <c r="X122" s="44"/>
      <c r="Y122" s="45"/>
      <c r="Z122" s="43"/>
      <c r="AA122" s="43"/>
    </row>
    <row r="123" spans="2:27" ht="13.5" customHeight="1" x14ac:dyDescent="0.15">
      <c r="B123" s="15">
        <v>0.375</v>
      </c>
      <c r="C123" s="16" t="s">
        <v>6</v>
      </c>
      <c r="D123" s="17">
        <v>0.41666666666666702</v>
      </c>
      <c r="E123" s="28"/>
      <c r="F123" s="24"/>
      <c r="G123" s="24"/>
      <c r="H123" s="24"/>
      <c r="I123" s="24">
        <f t="shared" si="18"/>
        <v>0</v>
      </c>
      <c r="J123" s="24">
        <f t="shared" si="19"/>
        <v>0</v>
      </c>
      <c r="K123" s="24">
        <f t="shared" si="21"/>
        <v>0</v>
      </c>
      <c r="L123" s="26">
        <f t="shared" si="20"/>
        <v>0</v>
      </c>
      <c r="M123" s="60">
        <f t="shared" si="22"/>
        <v>0</v>
      </c>
      <c r="N123" s="43"/>
      <c r="O123" s="43"/>
      <c r="P123" s="43"/>
      <c r="Q123" s="44"/>
      <c r="R123" s="45"/>
      <c r="S123" s="43"/>
      <c r="T123" s="43"/>
      <c r="U123" s="43"/>
      <c r="V123" s="43"/>
      <c r="W123" s="43"/>
      <c r="X123" s="44"/>
      <c r="Y123" s="45"/>
      <c r="Z123" s="43"/>
      <c r="AA123" s="43"/>
    </row>
    <row r="124" spans="2:27" ht="13.5" customHeight="1" x14ac:dyDescent="0.15">
      <c r="B124" s="15">
        <v>0.41666666666666702</v>
      </c>
      <c r="C124" s="16" t="s">
        <v>6</v>
      </c>
      <c r="D124" s="17">
        <v>0.45833333333333298</v>
      </c>
      <c r="E124" s="28"/>
      <c r="F124" s="24"/>
      <c r="G124" s="24"/>
      <c r="H124" s="24"/>
      <c r="I124" s="24">
        <f t="shared" si="18"/>
        <v>0</v>
      </c>
      <c r="J124" s="24">
        <f t="shared" si="19"/>
        <v>0</v>
      </c>
      <c r="K124" s="24">
        <f t="shared" si="21"/>
        <v>0</v>
      </c>
      <c r="L124" s="26">
        <f t="shared" si="20"/>
        <v>0</v>
      </c>
      <c r="M124" s="60">
        <f t="shared" si="22"/>
        <v>0</v>
      </c>
      <c r="N124" s="43"/>
      <c r="O124" s="43"/>
      <c r="P124" s="43"/>
      <c r="Q124" s="44"/>
      <c r="R124" s="45"/>
      <c r="S124" s="43"/>
      <c r="T124" s="43"/>
      <c r="U124" s="43"/>
      <c r="V124" s="43"/>
      <c r="W124" s="43"/>
      <c r="X124" s="44"/>
      <c r="Y124" s="45"/>
      <c r="Z124" s="43"/>
      <c r="AA124" s="43"/>
    </row>
    <row r="125" spans="2:27" ht="13.5" customHeight="1" x14ac:dyDescent="0.15">
      <c r="B125" s="15">
        <v>0.45833333333333398</v>
      </c>
      <c r="C125" s="16" t="s">
        <v>6</v>
      </c>
      <c r="D125" s="17">
        <v>0.5</v>
      </c>
      <c r="E125" s="28"/>
      <c r="F125" s="24"/>
      <c r="G125" s="24"/>
      <c r="H125" s="24"/>
      <c r="I125" s="24">
        <f t="shared" si="18"/>
        <v>0</v>
      </c>
      <c r="J125" s="24">
        <f t="shared" si="19"/>
        <v>0</v>
      </c>
      <c r="K125" s="24">
        <f t="shared" si="21"/>
        <v>0</v>
      </c>
      <c r="L125" s="26">
        <f t="shared" si="20"/>
        <v>0</v>
      </c>
      <c r="M125" s="60">
        <f t="shared" si="22"/>
        <v>0</v>
      </c>
      <c r="N125" s="43"/>
      <c r="O125" s="43"/>
      <c r="P125" s="43"/>
      <c r="Q125" s="44"/>
      <c r="R125" s="45"/>
      <c r="S125" s="43"/>
      <c r="T125" s="43"/>
      <c r="U125" s="43"/>
      <c r="V125" s="43"/>
      <c r="W125" s="43"/>
      <c r="X125" s="44"/>
      <c r="Y125" s="45"/>
      <c r="Z125" s="43"/>
      <c r="AA125" s="43"/>
    </row>
    <row r="126" spans="2:27" ht="13.5" customHeight="1" x14ac:dyDescent="0.15">
      <c r="B126" s="15">
        <v>0.5</v>
      </c>
      <c r="C126" s="16" t="s">
        <v>6</v>
      </c>
      <c r="D126" s="17">
        <v>0.54166666666666596</v>
      </c>
      <c r="E126" s="28"/>
      <c r="F126" s="24"/>
      <c r="G126" s="24"/>
      <c r="H126" s="24"/>
      <c r="I126" s="24">
        <f t="shared" si="18"/>
        <v>0</v>
      </c>
      <c r="J126" s="24">
        <f t="shared" si="19"/>
        <v>0</v>
      </c>
      <c r="K126" s="24">
        <f t="shared" si="21"/>
        <v>0</v>
      </c>
      <c r="L126" s="26">
        <f t="shared" si="20"/>
        <v>0</v>
      </c>
      <c r="M126" s="60">
        <f t="shared" si="22"/>
        <v>0</v>
      </c>
      <c r="N126" s="43"/>
      <c r="O126" s="43"/>
      <c r="P126" s="43"/>
      <c r="Q126" s="44"/>
      <c r="R126" s="45"/>
      <c r="S126" s="43"/>
      <c r="T126" s="43"/>
      <c r="U126" s="43"/>
      <c r="V126" s="43"/>
      <c r="W126" s="43"/>
      <c r="X126" s="44"/>
      <c r="Y126" s="45"/>
      <c r="Z126" s="43"/>
      <c r="AA126" s="43"/>
    </row>
    <row r="127" spans="2:27" ht="13.5" customHeight="1" x14ac:dyDescent="0.15">
      <c r="B127" s="15">
        <v>0.54166666666666696</v>
      </c>
      <c r="C127" s="16" t="s">
        <v>6</v>
      </c>
      <c r="D127" s="17">
        <v>0.58333333333333304</v>
      </c>
      <c r="E127" s="28"/>
      <c r="F127" s="24"/>
      <c r="G127" s="24"/>
      <c r="H127" s="24"/>
      <c r="I127" s="24">
        <f t="shared" si="18"/>
        <v>0</v>
      </c>
      <c r="J127" s="24">
        <f t="shared" si="19"/>
        <v>0</v>
      </c>
      <c r="K127" s="24">
        <f t="shared" si="21"/>
        <v>0</v>
      </c>
      <c r="L127" s="26">
        <f t="shared" si="20"/>
        <v>0</v>
      </c>
      <c r="M127" s="60">
        <f t="shared" si="22"/>
        <v>0</v>
      </c>
      <c r="N127" s="43"/>
      <c r="O127" s="43"/>
      <c r="P127" s="43"/>
      <c r="Q127" s="44"/>
      <c r="R127" s="45"/>
      <c r="S127" s="43"/>
      <c r="T127" s="43"/>
      <c r="U127" s="43"/>
      <c r="V127" s="43"/>
      <c r="W127" s="43"/>
      <c r="X127" s="44"/>
      <c r="Y127" s="45"/>
      <c r="Z127" s="43"/>
      <c r="AA127" s="43"/>
    </row>
    <row r="128" spans="2:27" ht="13.5" customHeight="1" x14ac:dyDescent="0.15">
      <c r="B128" s="15">
        <v>0.58333333333333304</v>
      </c>
      <c r="C128" s="16" t="s">
        <v>6</v>
      </c>
      <c r="D128" s="17">
        <v>0.625</v>
      </c>
      <c r="E128" s="28"/>
      <c r="F128" s="24"/>
      <c r="G128" s="24"/>
      <c r="H128" s="24"/>
      <c r="I128" s="24">
        <f t="shared" si="18"/>
        <v>0</v>
      </c>
      <c r="J128" s="24">
        <f t="shared" si="19"/>
        <v>0</v>
      </c>
      <c r="K128" s="24">
        <f t="shared" si="21"/>
        <v>0</v>
      </c>
      <c r="L128" s="26">
        <f t="shared" si="20"/>
        <v>0</v>
      </c>
      <c r="M128" s="60">
        <f t="shared" si="22"/>
        <v>0</v>
      </c>
      <c r="N128" s="43"/>
      <c r="O128" s="43"/>
      <c r="P128" s="43"/>
      <c r="Q128" s="44"/>
      <c r="R128" s="45"/>
      <c r="S128" s="43"/>
      <c r="T128" s="43"/>
      <c r="U128" s="43"/>
      <c r="V128" s="43"/>
      <c r="W128" s="43"/>
      <c r="X128" s="44"/>
      <c r="Y128" s="45"/>
      <c r="Z128" s="43"/>
      <c r="AA128" s="43"/>
    </row>
    <row r="129" spans="2:27" ht="13.5" customHeight="1" x14ac:dyDescent="0.15">
      <c r="B129" s="15">
        <v>0.625</v>
      </c>
      <c r="C129" s="16" t="s">
        <v>6</v>
      </c>
      <c r="D129" s="17">
        <v>0.66666666666666596</v>
      </c>
      <c r="E129" s="28"/>
      <c r="F129" s="24"/>
      <c r="G129" s="24"/>
      <c r="H129" s="24"/>
      <c r="I129" s="24">
        <f t="shared" si="18"/>
        <v>0</v>
      </c>
      <c r="J129" s="24">
        <f t="shared" si="19"/>
        <v>0</v>
      </c>
      <c r="K129" s="24">
        <f t="shared" si="21"/>
        <v>0</v>
      </c>
      <c r="L129" s="26">
        <f t="shared" si="20"/>
        <v>0</v>
      </c>
      <c r="M129" s="60">
        <f t="shared" si="22"/>
        <v>0</v>
      </c>
      <c r="N129" s="43"/>
      <c r="O129" s="43"/>
      <c r="P129" s="43"/>
      <c r="Q129" s="44"/>
      <c r="R129" s="45"/>
      <c r="S129" s="43"/>
      <c r="T129" s="43"/>
      <c r="U129" s="43"/>
      <c r="V129" s="43"/>
      <c r="W129" s="43"/>
      <c r="X129" s="44"/>
      <c r="Y129" s="45"/>
      <c r="Z129" s="43"/>
      <c r="AA129" s="43"/>
    </row>
    <row r="130" spans="2:27" ht="13.5" customHeight="1" x14ac:dyDescent="0.15">
      <c r="B130" s="15">
        <v>0.66666666666666696</v>
      </c>
      <c r="C130" s="16" t="s">
        <v>6</v>
      </c>
      <c r="D130" s="17">
        <v>0.70833333333333304</v>
      </c>
      <c r="E130" s="28"/>
      <c r="F130" s="24"/>
      <c r="G130" s="24"/>
      <c r="H130" s="24"/>
      <c r="I130" s="24">
        <f t="shared" si="18"/>
        <v>0</v>
      </c>
      <c r="J130" s="24">
        <f t="shared" si="19"/>
        <v>0</v>
      </c>
      <c r="K130" s="24">
        <f t="shared" si="21"/>
        <v>0</v>
      </c>
      <c r="L130" s="26">
        <f t="shared" si="20"/>
        <v>0</v>
      </c>
      <c r="M130" s="60">
        <f t="shared" si="22"/>
        <v>0</v>
      </c>
      <c r="N130" s="43"/>
      <c r="O130" s="43"/>
      <c r="P130" s="43"/>
      <c r="Q130" s="44"/>
      <c r="R130" s="45"/>
      <c r="S130" s="43"/>
      <c r="T130" s="43"/>
      <c r="U130" s="43"/>
      <c r="V130" s="43"/>
      <c r="W130" s="43"/>
      <c r="X130" s="44"/>
      <c r="Y130" s="45"/>
      <c r="Z130" s="43"/>
      <c r="AA130" s="43"/>
    </row>
    <row r="131" spans="2:27" ht="13.5" customHeight="1" x14ac:dyDescent="0.15">
      <c r="B131" s="15">
        <v>0.70833333333333304</v>
      </c>
      <c r="C131" s="16" t="s">
        <v>6</v>
      </c>
      <c r="D131" s="17">
        <v>0.75</v>
      </c>
      <c r="E131" s="28"/>
      <c r="F131" s="24"/>
      <c r="G131" s="24"/>
      <c r="H131" s="24"/>
      <c r="I131" s="24">
        <f t="shared" si="18"/>
        <v>0</v>
      </c>
      <c r="J131" s="24">
        <f t="shared" si="19"/>
        <v>0</v>
      </c>
      <c r="K131" s="24">
        <f t="shared" si="21"/>
        <v>0</v>
      </c>
      <c r="L131" s="26">
        <f t="shared" si="20"/>
        <v>0</v>
      </c>
      <c r="M131" s="60">
        <f t="shared" si="22"/>
        <v>0</v>
      </c>
      <c r="N131" s="43"/>
      <c r="O131" s="43"/>
      <c r="P131" s="43"/>
      <c r="Q131" s="44"/>
      <c r="R131" s="45"/>
      <c r="S131" s="43"/>
      <c r="T131" s="43"/>
      <c r="U131" s="43"/>
      <c r="V131" s="43"/>
      <c r="W131" s="43"/>
      <c r="X131" s="44"/>
      <c r="Y131" s="45"/>
      <c r="Z131" s="43"/>
      <c r="AA131" s="43"/>
    </row>
    <row r="132" spans="2:27" ht="13.5" customHeight="1" thickBot="1" x14ac:dyDescent="0.2">
      <c r="B132" s="15">
        <v>0.75</v>
      </c>
      <c r="C132" s="16" t="s">
        <v>6</v>
      </c>
      <c r="D132" s="17">
        <v>0.79166666666666696</v>
      </c>
      <c r="E132" s="28"/>
      <c r="F132" s="24"/>
      <c r="G132" s="24"/>
      <c r="H132" s="24"/>
      <c r="I132" s="24">
        <f t="shared" si="18"/>
        <v>0</v>
      </c>
      <c r="J132" s="24">
        <f t="shared" si="19"/>
        <v>0</v>
      </c>
      <c r="K132" s="24">
        <f t="shared" si="21"/>
        <v>0</v>
      </c>
      <c r="L132" s="26">
        <f t="shared" si="20"/>
        <v>0</v>
      </c>
      <c r="M132" s="60">
        <f t="shared" si="22"/>
        <v>0</v>
      </c>
      <c r="N132" s="43"/>
      <c r="O132" s="43"/>
      <c r="P132" s="43"/>
      <c r="Q132" s="44"/>
      <c r="R132" s="45"/>
      <c r="S132" s="43"/>
      <c r="T132" s="43"/>
      <c r="U132" s="43"/>
      <c r="V132" s="43"/>
      <c r="W132" s="43"/>
      <c r="X132" s="44"/>
      <c r="Y132" s="45"/>
      <c r="Z132" s="43"/>
      <c r="AA132" s="43"/>
    </row>
    <row r="133" spans="2:27" ht="14.25" customHeight="1" thickTop="1" x14ac:dyDescent="0.15">
      <c r="B133" s="18"/>
      <c r="C133" s="19" t="s">
        <v>13</v>
      </c>
      <c r="D133" s="20"/>
      <c r="E133" s="29">
        <f t="shared" ref="E133:K133" si="23">SUM(E121:E132)</f>
        <v>0</v>
      </c>
      <c r="F133" s="5">
        <f t="shared" si="23"/>
        <v>0</v>
      </c>
      <c r="G133" s="5">
        <f t="shared" si="23"/>
        <v>0</v>
      </c>
      <c r="H133" s="5">
        <f t="shared" si="23"/>
        <v>0</v>
      </c>
      <c r="I133" s="5">
        <f t="shared" si="23"/>
        <v>0</v>
      </c>
      <c r="J133" s="5">
        <f t="shared" si="23"/>
        <v>0</v>
      </c>
      <c r="K133" s="5">
        <f t="shared" si="23"/>
        <v>0</v>
      </c>
      <c r="L133" s="51">
        <f t="shared" si="20"/>
        <v>0</v>
      </c>
      <c r="M133" s="61">
        <f t="shared" si="22"/>
        <v>0</v>
      </c>
      <c r="N133" s="7"/>
      <c r="O133" s="7"/>
      <c r="P133" s="7"/>
      <c r="Q133" s="45"/>
      <c r="R133" s="45"/>
      <c r="S133" s="7"/>
      <c r="T133" s="7"/>
      <c r="U133" s="7"/>
      <c r="V133" s="7"/>
      <c r="W133" s="7"/>
      <c r="X133" s="46"/>
      <c r="Y133" s="47"/>
      <c r="Z133" s="7"/>
      <c r="AA133" s="7"/>
    </row>
  </sheetData>
  <mergeCells count="9">
    <mergeCell ref="U87:AA87"/>
    <mergeCell ref="U103:AA103"/>
    <mergeCell ref="U119:AA119"/>
    <mergeCell ref="J5:J13"/>
    <mergeCell ref="B43:I43"/>
    <mergeCell ref="J43:Q43"/>
    <mergeCell ref="B69:I69"/>
    <mergeCell ref="J69:Q69"/>
    <mergeCell ref="U71:AA71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D30" sqref="AD30"/>
    </sheetView>
  </sheetViews>
  <sheetFormatPr defaultColWidth="9.125" defaultRowHeight="16.5" customHeight="1" x14ac:dyDescent="0.15"/>
  <cols>
    <col min="1" max="1" width="2.875" style="67" customWidth="1"/>
    <col min="2" max="2" width="5.25" style="68" customWidth="1"/>
    <col min="3" max="3" width="5.25" style="67" customWidth="1"/>
    <col min="4" max="250" width="8.5" style="67" customWidth="1"/>
    <col min="251" max="16384" width="9.125" style="67"/>
  </cols>
  <sheetData>
    <row r="2" spans="2:14" ht="18" customHeight="1" x14ac:dyDescent="0.15">
      <c r="B2" s="136" t="s">
        <v>138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254" t="s">
        <v>96</v>
      </c>
      <c r="H4" s="126"/>
      <c r="I4" s="69"/>
      <c r="J4" s="69"/>
      <c r="K4" s="69"/>
      <c r="L4" s="125"/>
    </row>
    <row r="5" spans="2:14" ht="14.45" customHeight="1" x14ac:dyDescent="0.15">
      <c r="B5" s="124" t="s">
        <v>95</v>
      </c>
      <c r="C5" s="124"/>
      <c r="D5" s="124" t="s">
        <v>94</v>
      </c>
      <c r="G5" s="254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128</v>
      </c>
      <c r="G6" s="254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254"/>
      <c r="H7" s="126"/>
      <c r="I7" s="69"/>
      <c r="J7" s="69"/>
      <c r="K7" s="69"/>
      <c r="L7" s="125"/>
    </row>
    <row r="8" spans="2:14" ht="14.45" customHeight="1" x14ac:dyDescent="0.15">
      <c r="B8" s="124" t="s">
        <v>92</v>
      </c>
      <c r="C8" s="124"/>
      <c r="D8" s="124" t="s">
        <v>28</v>
      </c>
      <c r="G8" s="254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91</v>
      </c>
      <c r="G9" s="254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254"/>
      <c r="H10" s="126"/>
      <c r="I10" s="69"/>
      <c r="J10" s="69"/>
      <c r="K10" s="69"/>
      <c r="L10" s="125"/>
    </row>
    <row r="11" spans="2:14" ht="14.45" customHeight="1" x14ac:dyDescent="0.15">
      <c r="B11" s="124" t="s">
        <v>90</v>
      </c>
      <c r="C11" s="124"/>
      <c r="D11" s="124" t="s">
        <v>25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89</v>
      </c>
      <c r="N13" s="69"/>
    </row>
    <row r="14" spans="2:14" ht="28.9" customHeight="1" x14ac:dyDescent="0.15">
      <c r="B14" s="118"/>
      <c r="C14" s="117" t="s">
        <v>88</v>
      </c>
      <c r="D14" s="255" t="s">
        <v>137</v>
      </c>
      <c r="E14" s="256"/>
      <c r="F14" s="257"/>
      <c r="G14" s="255" t="s">
        <v>136</v>
      </c>
      <c r="H14" s="256"/>
      <c r="I14" s="257"/>
      <c r="J14" s="255" t="s">
        <v>122</v>
      </c>
      <c r="K14" s="256"/>
      <c r="L14" s="257"/>
    </row>
    <row r="15" spans="2:14" ht="28.9" customHeight="1" x14ac:dyDescent="0.15">
      <c r="B15" s="116" t="s">
        <v>87</v>
      </c>
      <c r="C15" s="115" t="s">
        <v>86</v>
      </c>
      <c r="D15" s="114" t="s">
        <v>135</v>
      </c>
      <c r="E15" s="113" t="s">
        <v>134</v>
      </c>
      <c r="F15" s="201" t="s">
        <v>133</v>
      </c>
      <c r="G15" s="114" t="s">
        <v>135</v>
      </c>
      <c r="H15" s="113" t="s">
        <v>134</v>
      </c>
      <c r="I15" s="112" t="s">
        <v>133</v>
      </c>
      <c r="J15" s="200" t="s">
        <v>135</v>
      </c>
      <c r="K15" s="113" t="s">
        <v>134</v>
      </c>
      <c r="L15" s="112" t="s">
        <v>133</v>
      </c>
    </row>
    <row r="16" spans="2:14" ht="14.45" customHeight="1" x14ac:dyDescent="0.15">
      <c r="B16" s="103" t="s">
        <v>85</v>
      </c>
      <c r="C16" s="102"/>
      <c r="D16" s="101">
        <v>1</v>
      </c>
      <c r="E16" s="192">
        <v>0</v>
      </c>
      <c r="F16" s="194">
        <f t="shared" ref="F16:F21" si="0">SUM(D16:E16)</f>
        <v>1</v>
      </c>
      <c r="G16" s="101">
        <v>1</v>
      </c>
      <c r="H16" s="192">
        <v>0</v>
      </c>
      <c r="I16" s="191">
        <f t="shared" ref="I16:I21" si="1">SUM(G16:H16)</f>
        <v>1</v>
      </c>
      <c r="J16" s="193">
        <f t="shared" ref="J16:K21" si="2">SUM(D16,G16)</f>
        <v>2</v>
      </c>
      <c r="K16" s="192">
        <f t="shared" si="2"/>
        <v>0</v>
      </c>
      <c r="L16" s="191">
        <f t="shared" ref="L16:L21" si="3">SUM(J16:K16)</f>
        <v>2</v>
      </c>
    </row>
    <row r="17" spans="2:12" ht="14.45" customHeight="1" x14ac:dyDescent="0.15">
      <c r="B17" s="97" t="s">
        <v>84</v>
      </c>
      <c r="C17" s="96"/>
      <c r="D17" s="95">
        <v>0</v>
      </c>
      <c r="E17" s="188">
        <v>1</v>
      </c>
      <c r="F17" s="190">
        <f t="shared" si="0"/>
        <v>1</v>
      </c>
      <c r="G17" s="95">
        <v>1</v>
      </c>
      <c r="H17" s="188">
        <v>0</v>
      </c>
      <c r="I17" s="187">
        <f t="shared" si="1"/>
        <v>1</v>
      </c>
      <c r="J17" s="189">
        <f t="shared" si="2"/>
        <v>1</v>
      </c>
      <c r="K17" s="188">
        <f t="shared" si="2"/>
        <v>1</v>
      </c>
      <c r="L17" s="187">
        <f t="shared" si="3"/>
        <v>2</v>
      </c>
    </row>
    <row r="18" spans="2:12" ht="14.45" customHeight="1" x14ac:dyDescent="0.15">
      <c r="B18" s="97" t="s">
        <v>83</v>
      </c>
      <c r="C18" s="96"/>
      <c r="D18" s="95">
        <v>0</v>
      </c>
      <c r="E18" s="188">
        <v>0</v>
      </c>
      <c r="F18" s="190">
        <f t="shared" si="0"/>
        <v>0</v>
      </c>
      <c r="G18" s="95">
        <v>0</v>
      </c>
      <c r="H18" s="188">
        <v>0</v>
      </c>
      <c r="I18" s="187">
        <f t="shared" si="1"/>
        <v>0</v>
      </c>
      <c r="J18" s="189">
        <f t="shared" si="2"/>
        <v>0</v>
      </c>
      <c r="K18" s="188">
        <f t="shared" si="2"/>
        <v>0</v>
      </c>
      <c r="L18" s="187">
        <f t="shared" si="3"/>
        <v>0</v>
      </c>
    </row>
    <row r="19" spans="2:12" ht="14.45" customHeight="1" x14ac:dyDescent="0.15">
      <c r="B19" s="97" t="s">
        <v>82</v>
      </c>
      <c r="C19" s="96"/>
      <c r="D19" s="95">
        <v>2</v>
      </c>
      <c r="E19" s="188">
        <v>0</v>
      </c>
      <c r="F19" s="190">
        <f t="shared" si="0"/>
        <v>2</v>
      </c>
      <c r="G19" s="95">
        <v>1</v>
      </c>
      <c r="H19" s="188">
        <v>0</v>
      </c>
      <c r="I19" s="187">
        <f t="shared" si="1"/>
        <v>1</v>
      </c>
      <c r="J19" s="189">
        <f t="shared" si="2"/>
        <v>3</v>
      </c>
      <c r="K19" s="188">
        <f t="shared" si="2"/>
        <v>0</v>
      </c>
      <c r="L19" s="187">
        <f t="shared" si="3"/>
        <v>3</v>
      </c>
    </row>
    <row r="20" spans="2:12" ht="14.45" customHeight="1" x14ac:dyDescent="0.15">
      <c r="B20" s="97" t="s">
        <v>81</v>
      </c>
      <c r="C20" s="96"/>
      <c r="D20" s="95">
        <v>0</v>
      </c>
      <c r="E20" s="188">
        <v>2</v>
      </c>
      <c r="F20" s="190">
        <f t="shared" si="0"/>
        <v>2</v>
      </c>
      <c r="G20" s="95">
        <v>6</v>
      </c>
      <c r="H20" s="188">
        <v>0</v>
      </c>
      <c r="I20" s="187">
        <f t="shared" si="1"/>
        <v>6</v>
      </c>
      <c r="J20" s="189">
        <f t="shared" si="2"/>
        <v>6</v>
      </c>
      <c r="K20" s="188">
        <f t="shared" si="2"/>
        <v>2</v>
      </c>
      <c r="L20" s="187">
        <f t="shared" si="3"/>
        <v>8</v>
      </c>
    </row>
    <row r="21" spans="2:12" ht="14.45" customHeight="1" x14ac:dyDescent="0.15">
      <c r="B21" s="91" t="s">
        <v>80</v>
      </c>
      <c r="C21" s="90"/>
      <c r="D21" s="89">
        <v>0</v>
      </c>
      <c r="E21" s="184">
        <v>0</v>
      </c>
      <c r="F21" s="186">
        <f t="shared" si="0"/>
        <v>0</v>
      </c>
      <c r="G21" s="89">
        <v>1</v>
      </c>
      <c r="H21" s="184">
        <v>1</v>
      </c>
      <c r="I21" s="183">
        <f t="shared" si="1"/>
        <v>2</v>
      </c>
      <c r="J21" s="185">
        <f t="shared" si="2"/>
        <v>1</v>
      </c>
      <c r="K21" s="184">
        <f t="shared" si="2"/>
        <v>1</v>
      </c>
      <c r="L21" s="183">
        <f t="shared" si="3"/>
        <v>2</v>
      </c>
    </row>
    <row r="22" spans="2:12" ht="14.45" customHeight="1" thickBot="1" x14ac:dyDescent="0.2">
      <c r="B22" s="85" t="s">
        <v>79</v>
      </c>
      <c r="C22" s="84"/>
      <c r="D22" s="83">
        <f t="shared" ref="D22:L22" si="4">SUBTOTAL(9,D16:D21)</f>
        <v>3</v>
      </c>
      <c r="E22" s="180">
        <f t="shared" si="4"/>
        <v>3</v>
      </c>
      <c r="F22" s="182">
        <f t="shared" si="4"/>
        <v>6</v>
      </c>
      <c r="G22" s="83">
        <f t="shared" si="4"/>
        <v>10</v>
      </c>
      <c r="H22" s="180">
        <f t="shared" si="4"/>
        <v>1</v>
      </c>
      <c r="I22" s="179">
        <f t="shared" si="4"/>
        <v>11</v>
      </c>
      <c r="J22" s="181">
        <f t="shared" si="4"/>
        <v>13</v>
      </c>
      <c r="K22" s="180">
        <f t="shared" si="4"/>
        <v>4</v>
      </c>
      <c r="L22" s="179">
        <f t="shared" si="4"/>
        <v>17</v>
      </c>
    </row>
    <row r="23" spans="2:12" ht="14.45" customHeight="1" thickTop="1" x14ac:dyDescent="0.15">
      <c r="B23" s="103" t="s">
        <v>78</v>
      </c>
      <c r="C23" s="102"/>
      <c r="D23" s="101">
        <v>1</v>
      </c>
      <c r="E23" s="192">
        <v>0</v>
      </c>
      <c r="F23" s="194">
        <f t="shared" ref="F23:F28" si="5">SUM(D23:E23)</f>
        <v>1</v>
      </c>
      <c r="G23" s="101">
        <v>1</v>
      </c>
      <c r="H23" s="192">
        <v>0</v>
      </c>
      <c r="I23" s="191">
        <f t="shared" ref="I23:I28" si="6">SUM(G23:H23)</f>
        <v>1</v>
      </c>
      <c r="J23" s="193">
        <f t="shared" ref="J23:K28" si="7">SUM(D23,G23)</f>
        <v>2</v>
      </c>
      <c r="K23" s="192">
        <f t="shared" si="7"/>
        <v>0</v>
      </c>
      <c r="L23" s="191">
        <f t="shared" ref="L23:L28" si="8">SUM(J23:K23)</f>
        <v>2</v>
      </c>
    </row>
    <row r="24" spans="2:12" ht="14.45" customHeight="1" x14ac:dyDescent="0.15">
      <c r="B24" s="97" t="s">
        <v>77</v>
      </c>
      <c r="C24" s="96"/>
      <c r="D24" s="95">
        <v>0</v>
      </c>
      <c r="E24" s="188">
        <v>0</v>
      </c>
      <c r="F24" s="190">
        <f t="shared" si="5"/>
        <v>0</v>
      </c>
      <c r="G24" s="95">
        <v>0</v>
      </c>
      <c r="H24" s="188">
        <v>0</v>
      </c>
      <c r="I24" s="187">
        <f t="shared" si="6"/>
        <v>0</v>
      </c>
      <c r="J24" s="189">
        <f t="shared" si="7"/>
        <v>0</v>
      </c>
      <c r="K24" s="188">
        <f t="shared" si="7"/>
        <v>0</v>
      </c>
      <c r="L24" s="187">
        <f t="shared" si="8"/>
        <v>0</v>
      </c>
    </row>
    <row r="25" spans="2:12" ht="14.45" customHeight="1" x14ac:dyDescent="0.15">
      <c r="B25" s="97" t="s">
        <v>76</v>
      </c>
      <c r="C25" s="96"/>
      <c r="D25" s="95">
        <v>0</v>
      </c>
      <c r="E25" s="188">
        <v>1</v>
      </c>
      <c r="F25" s="190">
        <f t="shared" si="5"/>
        <v>1</v>
      </c>
      <c r="G25" s="95">
        <v>0</v>
      </c>
      <c r="H25" s="188">
        <v>5</v>
      </c>
      <c r="I25" s="187">
        <f t="shared" si="6"/>
        <v>5</v>
      </c>
      <c r="J25" s="189">
        <f t="shared" si="7"/>
        <v>0</v>
      </c>
      <c r="K25" s="188">
        <f t="shared" si="7"/>
        <v>6</v>
      </c>
      <c r="L25" s="187">
        <f t="shared" si="8"/>
        <v>6</v>
      </c>
    </row>
    <row r="26" spans="2:12" ht="14.45" customHeight="1" x14ac:dyDescent="0.15">
      <c r="B26" s="97" t="s">
        <v>75</v>
      </c>
      <c r="C26" s="96"/>
      <c r="D26" s="95">
        <v>0</v>
      </c>
      <c r="E26" s="188">
        <v>1</v>
      </c>
      <c r="F26" s="190">
        <f t="shared" si="5"/>
        <v>1</v>
      </c>
      <c r="G26" s="95">
        <v>0</v>
      </c>
      <c r="H26" s="188">
        <v>1</v>
      </c>
      <c r="I26" s="187">
        <f t="shared" si="6"/>
        <v>1</v>
      </c>
      <c r="J26" s="189">
        <f t="shared" si="7"/>
        <v>0</v>
      </c>
      <c r="K26" s="188">
        <f t="shared" si="7"/>
        <v>2</v>
      </c>
      <c r="L26" s="187">
        <f t="shared" si="8"/>
        <v>2</v>
      </c>
    </row>
    <row r="27" spans="2:12" ht="14.45" customHeight="1" x14ac:dyDescent="0.15">
      <c r="B27" s="97" t="s">
        <v>74</v>
      </c>
      <c r="C27" s="96"/>
      <c r="D27" s="95">
        <v>0</v>
      </c>
      <c r="E27" s="188">
        <v>0</v>
      </c>
      <c r="F27" s="190">
        <f t="shared" si="5"/>
        <v>0</v>
      </c>
      <c r="G27" s="95">
        <v>0</v>
      </c>
      <c r="H27" s="188">
        <v>0</v>
      </c>
      <c r="I27" s="187">
        <f t="shared" si="6"/>
        <v>0</v>
      </c>
      <c r="J27" s="189">
        <f t="shared" si="7"/>
        <v>0</v>
      </c>
      <c r="K27" s="188">
        <f t="shared" si="7"/>
        <v>0</v>
      </c>
      <c r="L27" s="187">
        <f t="shared" si="8"/>
        <v>0</v>
      </c>
    </row>
    <row r="28" spans="2:12" ht="14.45" customHeight="1" x14ac:dyDescent="0.15">
      <c r="B28" s="91" t="s">
        <v>73</v>
      </c>
      <c r="C28" s="90"/>
      <c r="D28" s="89">
        <v>0</v>
      </c>
      <c r="E28" s="184">
        <v>0</v>
      </c>
      <c r="F28" s="186">
        <f t="shared" si="5"/>
        <v>0</v>
      </c>
      <c r="G28" s="89">
        <v>0</v>
      </c>
      <c r="H28" s="184">
        <v>1</v>
      </c>
      <c r="I28" s="183">
        <f t="shared" si="6"/>
        <v>1</v>
      </c>
      <c r="J28" s="185">
        <f t="shared" si="7"/>
        <v>0</v>
      </c>
      <c r="K28" s="184">
        <f t="shared" si="7"/>
        <v>1</v>
      </c>
      <c r="L28" s="183">
        <f t="shared" si="8"/>
        <v>1</v>
      </c>
    </row>
    <row r="29" spans="2:12" ht="14.45" customHeight="1" thickBot="1" x14ac:dyDescent="0.2">
      <c r="B29" s="85" t="s">
        <v>72</v>
      </c>
      <c r="C29" s="84"/>
      <c r="D29" s="83">
        <f t="shared" ref="D29:L29" si="9">SUBTOTAL(9,D23:D28)</f>
        <v>1</v>
      </c>
      <c r="E29" s="180">
        <f t="shared" si="9"/>
        <v>2</v>
      </c>
      <c r="F29" s="182">
        <f t="shared" si="9"/>
        <v>3</v>
      </c>
      <c r="G29" s="83">
        <f t="shared" si="9"/>
        <v>1</v>
      </c>
      <c r="H29" s="180">
        <f t="shared" si="9"/>
        <v>7</v>
      </c>
      <c r="I29" s="179">
        <f t="shared" si="9"/>
        <v>8</v>
      </c>
      <c r="J29" s="181">
        <f t="shared" si="9"/>
        <v>2</v>
      </c>
      <c r="K29" s="180">
        <f t="shared" si="9"/>
        <v>9</v>
      </c>
      <c r="L29" s="179">
        <f t="shared" si="9"/>
        <v>11</v>
      </c>
    </row>
    <row r="30" spans="2:12" ht="14.45" customHeight="1" thickTop="1" x14ac:dyDescent="0.15">
      <c r="B30" s="111" t="s">
        <v>71</v>
      </c>
      <c r="C30" s="110"/>
      <c r="D30" s="177">
        <v>1</v>
      </c>
      <c r="E30" s="175">
        <v>12</v>
      </c>
      <c r="F30" s="178">
        <f t="shared" ref="F30:F43" si="10">SUM(D30:E30)</f>
        <v>13</v>
      </c>
      <c r="G30" s="177">
        <v>1</v>
      </c>
      <c r="H30" s="175">
        <v>0</v>
      </c>
      <c r="I30" s="174">
        <f t="shared" ref="I30:I43" si="11">SUM(G30:H30)</f>
        <v>1</v>
      </c>
      <c r="J30" s="176">
        <f t="shared" ref="J30:J43" si="12">SUM(D30,G30)</f>
        <v>2</v>
      </c>
      <c r="K30" s="175">
        <f t="shared" ref="K30:K43" si="13">SUM(E30,H30)</f>
        <v>12</v>
      </c>
      <c r="L30" s="174">
        <f t="shared" ref="L30:L43" si="14">SUM(J30:K30)</f>
        <v>14</v>
      </c>
    </row>
    <row r="31" spans="2:12" ht="14.45" customHeight="1" x14ac:dyDescent="0.15">
      <c r="B31" s="109" t="s">
        <v>70</v>
      </c>
      <c r="C31" s="108"/>
      <c r="D31" s="198">
        <v>0</v>
      </c>
      <c r="E31" s="196">
        <v>4</v>
      </c>
      <c r="F31" s="199">
        <f t="shared" si="10"/>
        <v>4</v>
      </c>
      <c r="G31" s="198">
        <v>0</v>
      </c>
      <c r="H31" s="196">
        <v>6</v>
      </c>
      <c r="I31" s="195">
        <f t="shared" si="11"/>
        <v>6</v>
      </c>
      <c r="J31" s="197">
        <f t="shared" si="12"/>
        <v>0</v>
      </c>
      <c r="K31" s="196">
        <f t="shared" si="13"/>
        <v>10</v>
      </c>
      <c r="L31" s="195">
        <f t="shared" si="14"/>
        <v>10</v>
      </c>
    </row>
    <row r="32" spans="2:12" ht="14.45" customHeight="1" x14ac:dyDescent="0.15">
      <c r="B32" s="109" t="s">
        <v>69</v>
      </c>
      <c r="C32" s="108"/>
      <c r="D32" s="198">
        <v>1</v>
      </c>
      <c r="E32" s="196">
        <v>4</v>
      </c>
      <c r="F32" s="199">
        <f t="shared" si="10"/>
        <v>5</v>
      </c>
      <c r="G32" s="198">
        <v>0</v>
      </c>
      <c r="H32" s="196">
        <v>0</v>
      </c>
      <c r="I32" s="195">
        <f t="shared" si="11"/>
        <v>0</v>
      </c>
      <c r="J32" s="197">
        <f t="shared" si="12"/>
        <v>1</v>
      </c>
      <c r="K32" s="196">
        <f t="shared" si="13"/>
        <v>4</v>
      </c>
      <c r="L32" s="195">
        <f t="shared" si="14"/>
        <v>5</v>
      </c>
    </row>
    <row r="33" spans="2:12" ht="14.45" customHeight="1" x14ac:dyDescent="0.15">
      <c r="B33" s="109" t="s">
        <v>68</v>
      </c>
      <c r="C33" s="108"/>
      <c r="D33" s="198">
        <v>2</v>
      </c>
      <c r="E33" s="196">
        <v>2</v>
      </c>
      <c r="F33" s="199">
        <f t="shared" si="10"/>
        <v>4</v>
      </c>
      <c r="G33" s="198">
        <v>4</v>
      </c>
      <c r="H33" s="196">
        <v>2</v>
      </c>
      <c r="I33" s="195">
        <f t="shared" si="11"/>
        <v>6</v>
      </c>
      <c r="J33" s="197">
        <f t="shared" si="12"/>
        <v>6</v>
      </c>
      <c r="K33" s="196">
        <f t="shared" si="13"/>
        <v>4</v>
      </c>
      <c r="L33" s="195">
        <f t="shared" si="14"/>
        <v>10</v>
      </c>
    </row>
    <row r="34" spans="2:12" ht="14.45" customHeight="1" x14ac:dyDescent="0.15">
      <c r="B34" s="109" t="s">
        <v>67</v>
      </c>
      <c r="C34" s="108"/>
      <c r="D34" s="198">
        <v>1</v>
      </c>
      <c r="E34" s="196">
        <v>4</v>
      </c>
      <c r="F34" s="199">
        <f t="shared" si="10"/>
        <v>5</v>
      </c>
      <c r="G34" s="198">
        <v>2</v>
      </c>
      <c r="H34" s="196">
        <v>0</v>
      </c>
      <c r="I34" s="195">
        <f t="shared" si="11"/>
        <v>2</v>
      </c>
      <c r="J34" s="197">
        <f t="shared" si="12"/>
        <v>3</v>
      </c>
      <c r="K34" s="196">
        <f t="shared" si="13"/>
        <v>4</v>
      </c>
      <c r="L34" s="195">
        <f t="shared" si="14"/>
        <v>7</v>
      </c>
    </row>
    <row r="35" spans="2:12" ht="14.45" customHeight="1" x14ac:dyDescent="0.15">
      <c r="B35" s="109" t="s">
        <v>66</v>
      </c>
      <c r="C35" s="108"/>
      <c r="D35" s="198">
        <v>3</v>
      </c>
      <c r="E35" s="196">
        <v>9</v>
      </c>
      <c r="F35" s="199">
        <f t="shared" si="10"/>
        <v>12</v>
      </c>
      <c r="G35" s="198">
        <v>0</v>
      </c>
      <c r="H35" s="196">
        <v>1</v>
      </c>
      <c r="I35" s="195">
        <f t="shared" si="11"/>
        <v>1</v>
      </c>
      <c r="J35" s="197">
        <f t="shared" si="12"/>
        <v>3</v>
      </c>
      <c r="K35" s="196">
        <f t="shared" si="13"/>
        <v>10</v>
      </c>
      <c r="L35" s="195">
        <f t="shared" si="14"/>
        <v>13</v>
      </c>
    </row>
    <row r="36" spans="2:12" ht="14.45" customHeight="1" x14ac:dyDescent="0.15">
      <c r="B36" s="109" t="s">
        <v>65</v>
      </c>
      <c r="C36" s="108"/>
      <c r="D36" s="198">
        <v>0</v>
      </c>
      <c r="E36" s="196">
        <v>7</v>
      </c>
      <c r="F36" s="199">
        <f t="shared" si="10"/>
        <v>7</v>
      </c>
      <c r="G36" s="198">
        <v>3</v>
      </c>
      <c r="H36" s="196">
        <v>1</v>
      </c>
      <c r="I36" s="195">
        <f t="shared" si="11"/>
        <v>4</v>
      </c>
      <c r="J36" s="197">
        <f t="shared" si="12"/>
        <v>3</v>
      </c>
      <c r="K36" s="196">
        <f t="shared" si="13"/>
        <v>8</v>
      </c>
      <c r="L36" s="195">
        <f t="shared" si="14"/>
        <v>11</v>
      </c>
    </row>
    <row r="37" spans="2:12" ht="14.45" customHeight="1" x14ac:dyDescent="0.15">
      <c r="B37" s="109" t="s">
        <v>64</v>
      </c>
      <c r="C37" s="108"/>
      <c r="D37" s="198">
        <v>1</v>
      </c>
      <c r="E37" s="196">
        <v>11</v>
      </c>
      <c r="F37" s="199">
        <f t="shared" si="10"/>
        <v>12</v>
      </c>
      <c r="G37" s="198">
        <v>2</v>
      </c>
      <c r="H37" s="196">
        <v>7</v>
      </c>
      <c r="I37" s="195">
        <f t="shared" si="11"/>
        <v>9</v>
      </c>
      <c r="J37" s="197">
        <f t="shared" si="12"/>
        <v>3</v>
      </c>
      <c r="K37" s="196">
        <f t="shared" si="13"/>
        <v>18</v>
      </c>
      <c r="L37" s="195">
        <f t="shared" si="14"/>
        <v>21</v>
      </c>
    </row>
    <row r="38" spans="2:12" ht="14.45" customHeight="1" x14ac:dyDescent="0.15">
      <c r="B38" s="103" t="s">
        <v>63</v>
      </c>
      <c r="C38" s="102"/>
      <c r="D38" s="101">
        <v>0</v>
      </c>
      <c r="E38" s="192">
        <v>2</v>
      </c>
      <c r="F38" s="194">
        <f t="shared" si="10"/>
        <v>2</v>
      </c>
      <c r="G38" s="101">
        <v>1</v>
      </c>
      <c r="H38" s="192">
        <v>0</v>
      </c>
      <c r="I38" s="191">
        <f t="shared" si="11"/>
        <v>1</v>
      </c>
      <c r="J38" s="193">
        <f t="shared" si="12"/>
        <v>1</v>
      </c>
      <c r="K38" s="192">
        <f t="shared" si="13"/>
        <v>2</v>
      </c>
      <c r="L38" s="191">
        <f t="shared" si="14"/>
        <v>3</v>
      </c>
    </row>
    <row r="39" spans="2:12" ht="14.45" customHeight="1" x14ac:dyDescent="0.15">
      <c r="B39" s="97" t="s">
        <v>62</v>
      </c>
      <c r="C39" s="96"/>
      <c r="D39" s="95">
        <v>0</v>
      </c>
      <c r="E39" s="188">
        <v>0</v>
      </c>
      <c r="F39" s="190">
        <f t="shared" si="10"/>
        <v>0</v>
      </c>
      <c r="G39" s="95">
        <v>0</v>
      </c>
      <c r="H39" s="188">
        <v>0</v>
      </c>
      <c r="I39" s="187">
        <f t="shared" si="11"/>
        <v>0</v>
      </c>
      <c r="J39" s="189">
        <f t="shared" si="12"/>
        <v>0</v>
      </c>
      <c r="K39" s="188">
        <f t="shared" si="13"/>
        <v>0</v>
      </c>
      <c r="L39" s="187">
        <f t="shared" si="14"/>
        <v>0</v>
      </c>
    </row>
    <row r="40" spans="2:12" ht="14.45" customHeight="1" x14ac:dyDescent="0.15">
      <c r="B40" s="97" t="s">
        <v>61</v>
      </c>
      <c r="C40" s="96"/>
      <c r="D40" s="95">
        <v>3</v>
      </c>
      <c r="E40" s="188">
        <v>2</v>
      </c>
      <c r="F40" s="190">
        <f t="shared" si="10"/>
        <v>5</v>
      </c>
      <c r="G40" s="95">
        <v>0</v>
      </c>
      <c r="H40" s="188">
        <v>0</v>
      </c>
      <c r="I40" s="187">
        <f t="shared" si="11"/>
        <v>0</v>
      </c>
      <c r="J40" s="189">
        <f t="shared" si="12"/>
        <v>3</v>
      </c>
      <c r="K40" s="188">
        <f t="shared" si="13"/>
        <v>2</v>
      </c>
      <c r="L40" s="187">
        <f t="shared" si="14"/>
        <v>5</v>
      </c>
    </row>
    <row r="41" spans="2:12" ht="14.45" customHeight="1" x14ac:dyDescent="0.15">
      <c r="B41" s="97" t="s">
        <v>60</v>
      </c>
      <c r="C41" s="96"/>
      <c r="D41" s="95">
        <v>0</v>
      </c>
      <c r="E41" s="188">
        <v>2</v>
      </c>
      <c r="F41" s="190">
        <f t="shared" si="10"/>
        <v>2</v>
      </c>
      <c r="G41" s="95">
        <v>0</v>
      </c>
      <c r="H41" s="188">
        <v>0</v>
      </c>
      <c r="I41" s="187">
        <f t="shared" si="11"/>
        <v>0</v>
      </c>
      <c r="J41" s="189">
        <f t="shared" si="12"/>
        <v>0</v>
      </c>
      <c r="K41" s="188">
        <f t="shared" si="13"/>
        <v>2</v>
      </c>
      <c r="L41" s="187">
        <f t="shared" si="14"/>
        <v>2</v>
      </c>
    </row>
    <row r="42" spans="2:12" ht="14.45" customHeight="1" x14ac:dyDescent="0.15">
      <c r="B42" s="97" t="s">
        <v>59</v>
      </c>
      <c r="C42" s="96"/>
      <c r="D42" s="95">
        <v>1</v>
      </c>
      <c r="E42" s="188">
        <v>0</v>
      </c>
      <c r="F42" s="190">
        <f t="shared" si="10"/>
        <v>1</v>
      </c>
      <c r="G42" s="95">
        <v>0</v>
      </c>
      <c r="H42" s="188">
        <v>0</v>
      </c>
      <c r="I42" s="187">
        <f t="shared" si="11"/>
        <v>0</v>
      </c>
      <c r="J42" s="189">
        <f t="shared" si="12"/>
        <v>1</v>
      </c>
      <c r="K42" s="188">
        <f t="shared" si="13"/>
        <v>0</v>
      </c>
      <c r="L42" s="187">
        <f t="shared" si="14"/>
        <v>1</v>
      </c>
    </row>
    <row r="43" spans="2:12" ht="14.45" customHeight="1" x14ac:dyDescent="0.15">
      <c r="B43" s="91" t="s">
        <v>58</v>
      </c>
      <c r="C43" s="90"/>
      <c r="D43" s="89">
        <v>2</v>
      </c>
      <c r="E43" s="184">
        <v>0</v>
      </c>
      <c r="F43" s="186">
        <f t="shared" si="10"/>
        <v>2</v>
      </c>
      <c r="G43" s="89">
        <v>0</v>
      </c>
      <c r="H43" s="184">
        <v>0</v>
      </c>
      <c r="I43" s="183">
        <f t="shared" si="11"/>
        <v>0</v>
      </c>
      <c r="J43" s="185">
        <f t="shared" si="12"/>
        <v>2</v>
      </c>
      <c r="K43" s="184">
        <f t="shared" si="13"/>
        <v>0</v>
      </c>
      <c r="L43" s="183">
        <f t="shared" si="14"/>
        <v>2</v>
      </c>
    </row>
    <row r="44" spans="2:12" ht="14.45" customHeight="1" thickBot="1" x14ac:dyDescent="0.2">
      <c r="B44" s="85" t="s">
        <v>57</v>
      </c>
      <c r="C44" s="84"/>
      <c r="D44" s="83">
        <f t="shared" ref="D44:L44" si="15">SUBTOTAL(9,D38:D43)</f>
        <v>6</v>
      </c>
      <c r="E44" s="180">
        <f t="shared" si="15"/>
        <v>6</v>
      </c>
      <c r="F44" s="182">
        <f t="shared" si="15"/>
        <v>12</v>
      </c>
      <c r="G44" s="83">
        <f t="shared" si="15"/>
        <v>1</v>
      </c>
      <c r="H44" s="180">
        <f t="shared" si="15"/>
        <v>0</v>
      </c>
      <c r="I44" s="179">
        <f t="shared" si="15"/>
        <v>1</v>
      </c>
      <c r="J44" s="181">
        <f t="shared" si="15"/>
        <v>7</v>
      </c>
      <c r="K44" s="180">
        <f t="shared" si="15"/>
        <v>6</v>
      </c>
      <c r="L44" s="179">
        <f t="shared" si="15"/>
        <v>13</v>
      </c>
    </row>
    <row r="45" spans="2:12" ht="14.45" customHeight="1" thickTop="1" x14ac:dyDescent="0.15">
      <c r="B45" s="103" t="s">
        <v>56</v>
      </c>
      <c r="C45" s="102"/>
      <c r="D45" s="101">
        <v>8</v>
      </c>
      <c r="E45" s="192">
        <v>0</v>
      </c>
      <c r="F45" s="194">
        <f t="shared" ref="F45:F50" si="16">SUM(D45:E45)</f>
        <v>8</v>
      </c>
      <c r="G45" s="101">
        <v>0</v>
      </c>
      <c r="H45" s="192">
        <v>0</v>
      </c>
      <c r="I45" s="191">
        <f t="shared" ref="I45:I50" si="17">SUM(G45:H45)</f>
        <v>0</v>
      </c>
      <c r="J45" s="193">
        <f t="shared" ref="J45:K50" si="18">SUM(D45,G45)</f>
        <v>8</v>
      </c>
      <c r="K45" s="192">
        <f t="shared" si="18"/>
        <v>0</v>
      </c>
      <c r="L45" s="191">
        <f t="shared" ref="L45:L50" si="19">SUM(J45:K45)</f>
        <v>8</v>
      </c>
    </row>
    <row r="46" spans="2:12" ht="14.45" customHeight="1" x14ac:dyDescent="0.15">
      <c r="B46" s="97" t="s">
        <v>55</v>
      </c>
      <c r="C46" s="96"/>
      <c r="D46" s="95">
        <v>0</v>
      </c>
      <c r="E46" s="188">
        <v>1</v>
      </c>
      <c r="F46" s="190">
        <f t="shared" si="16"/>
        <v>1</v>
      </c>
      <c r="G46" s="95">
        <v>0</v>
      </c>
      <c r="H46" s="188">
        <v>0</v>
      </c>
      <c r="I46" s="187">
        <f t="shared" si="17"/>
        <v>0</v>
      </c>
      <c r="J46" s="189">
        <f t="shared" si="18"/>
        <v>0</v>
      </c>
      <c r="K46" s="188">
        <f t="shared" si="18"/>
        <v>1</v>
      </c>
      <c r="L46" s="187">
        <f t="shared" si="19"/>
        <v>1</v>
      </c>
    </row>
    <row r="47" spans="2:12" ht="14.45" customHeight="1" x14ac:dyDescent="0.15">
      <c r="B47" s="97" t="s">
        <v>54</v>
      </c>
      <c r="C47" s="96"/>
      <c r="D47" s="95">
        <v>0</v>
      </c>
      <c r="E47" s="188">
        <v>0</v>
      </c>
      <c r="F47" s="190">
        <f t="shared" si="16"/>
        <v>0</v>
      </c>
      <c r="G47" s="95">
        <v>0</v>
      </c>
      <c r="H47" s="188">
        <v>0</v>
      </c>
      <c r="I47" s="187">
        <f t="shared" si="17"/>
        <v>0</v>
      </c>
      <c r="J47" s="189">
        <f t="shared" si="18"/>
        <v>0</v>
      </c>
      <c r="K47" s="188">
        <f t="shared" si="18"/>
        <v>0</v>
      </c>
      <c r="L47" s="187">
        <f t="shared" si="19"/>
        <v>0</v>
      </c>
    </row>
    <row r="48" spans="2:12" ht="14.45" customHeight="1" x14ac:dyDescent="0.15">
      <c r="B48" s="97" t="s">
        <v>53</v>
      </c>
      <c r="C48" s="96"/>
      <c r="D48" s="95">
        <v>0</v>
      </c>
      <c r="E48" s="188">
        <v>0</v>
      </c>
      <c r="F48" s="190">
        <f t="shared" si="16"/>
        <v>0</v>
      </c>
      <c r="G48" s="95">
        <v>0</v>
      </c>
      <c r="H48" s="188">
        <v>0</v>
      </c>
      <c r="I48" s="187">
        <f t="shared" si="17"/>
        <v>0</v>
      </c>
      <c r="J48" s="189">
        <f t="shared" si="18"/>
        <v>0</v>
      </c>
      <c r="K48" s="188">
        <f t="shared" si="18"/>
        <v>0</v>
      </c>
      <c r="L48" s="187">
        <f t="shared" si="19"/>
        <v>0</v>
      </c>
    </row>
    <row r="49" spans="2:13" ht="14.45" customHeight="1" x14ac:dyDescent="0.15">
      <c r="B49" s="97" t="s">
        <v>52</v>
      </c>
      <c r="C49" s="96"/>
      <c r="D49" s="95">
        <v>0</v>
      </c>
      <c r="E49" s="188">
        <v>0</v>
      </c>
      <c r="F49" s="190">
        <f t="shared" si="16"/>
        <v>0</v>
      </c>
      <c r="G49" s="95">
        <v>0</v>
      </c>
      <c r="H49" s="188">
        <v>0</v>
      </c>
      <c r="I49" s="187">
        <f t="shared" si="17"/>
        <v>0</v>
      </c>
      <c r="J49" s="189">
        <f t="shared" si="18"/>
        <v>0</v>
      </c>
      <c r="K49" s="188">
        <f t="shared" si="18"/>
        <v>0</v>
      </c>
      <c r="L49" s="187">
        <f t="shared" si="19"/>
        <v>0</v>
      </c>
    </row>
    <row r="50" spans="2:13" ht="14.45" customHeight="1" x14ac:dyDescent="0.15">
      <c r="B50" s="91" t="s">
        <v>51</v>
      </c>
      <c r="C50" s="90"/>
      <c r="D50" s="89">
        <v>0</v>
      </c>
      <c r="E50" s="184">
        <v>0</v>
      </c>
      <c r="F50" s="186">
        <f t="shared" si="16"/>
        <v>0</v>
      </c>
      <c r="G50" s="89">
        <v>0</v>
      </c>
      <c r="H50" s="184">
        <v>0</v>
      </c>
      <c r="I50" s="183">
        <f t="shared" si="17"/>
        <v>0</v>
      </c>
      <c r="J50" s="185">
        <f t="shared" si="18"/>
        <v>0</v>
      </c>
      <c r="K50" s="184">
        <f t="shared" si="18"/>
        <v>0</v>
      </c>
      <c r="L50" s="183">
        <f t="shared" si="19"/>
        <v>0</v>
      </c>
    </row>
    <row r="51" spans="2:13" ht="14.45" customHeight="1" thickBot="1" x14ac:dyDescent="0.2">
      <c r="B51" s="85" t="s">
        <v>50</v>
      </c>
      <c r="C51" s="84"/>
      <c r="D51" s="83">
        <f t="shared" ref="D51:L51" si="20">SUBTOTAL(9,D45:D50)</f>
        <v>8</v>
      </c>
      <c r="E51" s="180">
        <f t="shared" si="20"/>
        <v>1</v>
      </c>
      <c r="F51" s="182">
        <f t="shared" si="20"/>
        <v>9</v>
      </c>
      <c r="G51" s="83">
        <f t="shared" si="20"/>
        <v>0</v>
      </c>
      <c r="H51" s="180">
        <f t="shared" si="20"/>
        <v>0</v>
      </c>
      <c r="I51" s="179">
        <f t="shared" si="20"/>
        <v>0</v>
      </c>
      <c r="J51" s="181">
        <f t="shared" si="20"/>
        <v>8</v>
      </c>
      <c r="K51" s="180">
        <f t="shared" si="20"/>
        <v>1</v>
      </c>
      <c r="L51" s="179">
        <f t="shared" si="20"/>
        <v>9</v>
      </c>
    </row>
    <row r="52" spans="2:13" ht="14.45" customHeight="1" thickTop="1" x14ac:dyDescent="0.15">
      <c r="B52" s="79" t="s">
        <v>13</v>
      </c>
      <c r="C52" s="78"/>
      <c r="D52" s="177">
        <f t="shared" ref="D52:L52" si="21">SUBTOTAL(9,D16:D51)</f>
        <v>27</v>
      </c>
      <c r="E52" s="175">
        <f t="shared" si="21"/>
        <v>65</v>
      </c>
      <c r="F52" s="178">
        <f t="shared" si="21"/>
        <v>92</v>
      </c>
      <c r="G52" s="177">
        <f t="shared" si="21"/>
        <v>24</v>
      </c>
      <c r="H52" s="175">
        <f t="shared" si="21"/>
        <v>25</v>
      </c>
      <c r="I52" s="174">
        <f t="shared" si="21"/>
        <v>49</v>
      </c>
      <c r="J52" s="176">
        <f t="shared" si="21"/>
        <v>51</v>
      </c>
      <c r="K52" s="175">
        <f t="shared" si="21"/>
        <v>90</v>
      </c>
      <c r="L52" s="174">
        <f t="shared" si="21"/>
        <v>141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4">
    <mergeCell ref="G4:G10"/>
    <mergeCell ref="D14:F14"/>
    <mergeCell ref="G14:I14"/>
    <mergeCell ref="J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D30" sqref="AD30"/>
    </sheetView>
  </sheetViews>
  <sheetFormatPr defaultColWidth="9.125" defaultRowHeight="16.5" customHeight="1" x14ac:dyDescent="0.15"/>
  <cols>
    <col min="1" max="1" width="2.875" style="67" customWidth="1"/>
    <col min="2" max="2" width="5.25" style="68" customWidth="1"/>
    <col min="3" max="3" width="5.25" style="67" customWidth="1"/>
    <col min="4" max="250" width="8.5" style="67" customWidth="1"/>
    <col min="251" max="16384" width="9.125" style="67"/>
  </cols>
  <sheetData>
    <row r="2" spans="2:14" ht="18" customHeight="1" x14ac:dyDescent="0.15">
      <c r="B2" s="136" t="s">
        <v>138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254" t="s">
        <v>96</v>
      </c>
      <c r="H4" s="126"/>
      <c r="I4" s="69"/>
      <c r="J4" s="69"/>
      <c r="K4" s="69"/>
      <c r="L4" s="125"/>
    </row>
    <row r="5" spans="2:14" ht="14.45" customHeight="1" x14ac:dyDescent="0.15">
      <c r="B5" s="124" t="s">
        <v>95</v>
      </c>
      <c r="C5" s="124"/>
      <c r="D5" s="124" t="s">
        <v>94</v>
      </c>
      <c r="G5" s="254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128</v>
      </c>
      <c r="G6" s="254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254"/>
      <c r="H7" s="126"/>
      <c r="I7" s="69"/>
      <c r="J7" s="69"/>
      <c r="K7" s="69"/>
      <c r="L7" s="125"/>
    </row>
    <row r="8" spans="2:14" ht="14.45" customHeight="1" x14ac:dyDescent="0.15">
      <c r="B8" s="124" t="s">
        <v>92</v>
      </c>
      <c r="C8" s="124"/>
      <c r="D8" s="124" t="s">
        <v>28</v>
      </c>
      <c r="G8" s="254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91</v>
      </c>
      <c r="G9" s="254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254"/>
      <c r="H10" s="126"/>
      <c r="I10" s="69"/>
      <c r="J10" s="69"/>
      <c r="K10" s="69"/>
      <c r="L10" s="125"/>
    </row>
    <row r="11" spans="2:14" ht="14.45" customHeight="1" x14ac:dyDescent="0.15">
      <c r="B11" s="124" t="s">
        <v>90</v>
      </c>
      <c r="C11" s="124"/>
      <c r="D11" s="124" t="s">
        <v>25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89</v>
      </c>
      <c r="N13" s="69"/>
    </row>
    <row r="14" spans="2:14" ht="28.9" customHeight="1" x14ac:dyDescent="0.15">
      <c r="B14" s="118"/>
      <c r="C14" s="117" t="s">
        <v>88</v>
      </c>
      <c r="D14" s="255" t="s">
        <v>121</v>
      </c>
      <c r="E14" s="256"/>
      <c r="F14" s="257"/>
      <c r="G14" s="255" t="s">
        <v>120</v>
      </c>
      <c r="H14" s="256"/>
      <c r="I14" s="257"/>
      <c r="J14" s="255" t="s">
        <v>119</v>
      </c>
      <c r="K14" s="256"/>
      <c r="L14" s="257"/>
    </row>
    <row r="15" spans="2:14" ht="28.9" customHeight="1" x14ac:dyDescent="0.15">
      <c r="B15" s="116" t="s">
        <v>87</v>
      </c>
      <c r="C15" s="115" t="s">
        <v>86</v>
      </c>
      <c r="D15" s="114" t="s">
        <v>135</v>
      </c>
      <c r="E15" s="113" t="s">
        <v>134</v>
      </c>
      <c r="F15" s="201" t="s">
        <v>133</v>
      </c>
      <c r="G15" s="114" t="s">
        <v>135</v>
      </c>
      <c r="H15" s="113" t="s">
        <v>134</v>
      </c>
      <c r="I15" s="112" t="s">
        <v>133</v>
      </c>
      <c r="J15" s="200" t="s">
        <v>135</v>
      </c>
      <c r="K15" s="113" t="s">
        <v>134</v>
      </c>
      <c r="L15" s="112" t="s">
        <v>133</v>
      </c>
    </row>
    <row r="16" spans="2:14" ht="14.45" customHeight="1" x14ac:dyDescent="0.15">
      <c r="B16" s="103" t="s">
        <v>155</v>
      </c>
      <c r="C16" s="102"/>
      <c r="D16" s="101">
        <v>1</v>
      </c>
      <c r="E16" s="192">
        <v>2</v>
      </c>
      <c r="F16" s="194">
        <f t="shared" ref="F16:F21" si="0">SUM(D16:E16)</f>
        <v>3</v>
      </c>
      <c r="G16" s="101">
        <v>4</v>
      </c>
      <c r="H16" s="192">
        <v>0</v>
      </c>
      <c r="I16" s="191">
        <f t="shared" ref="I16:I21" si="1">SUM(G16:H16)</f>
        <v>4</v>
      </c>
      <c r="J16" s="193">
        <f t="shared" ref="J16:K21" si="2">SUM(D16,G16)</f>
        <v>5</v>
      </c>
      <c r="K16" s="192">
        <f t="shared" si="2"/>
        <v>2</v>
      </c>
      <c r="L16" s="191">
        <f t="shared" ref="L16:L21" si="3">SUM(J16:K16)</f>
        <v>7</v>
      </c>
    </row>
    <row r="17" spans="2:12" ht="14.45" customHeight="1" x14ac:dyDescent="0.15">
      <c r="B17" s="97" t="s">
        <v>154</v>
      </c>
      <c r="C17" s="96"/>
      <c r="D17" s="95">
        <v>3</v>
      </c>
      <c r="E17" s="188">
        <v>3</v>
      </c>
      <c r="F17" s="190">
        <f t="shared" si="0"/>
        <v>6</v>
      </c>
      <c r="G17" s="95">
        <v>2</v>
      </c>
      <c r="H17" s="188">
        <v>1</v>
      </c>
      <c r="I17" s="187">
        <f t="shared" si="1"/>
        <v>3</v>
      </c>
      <c r="J17" s="189">
        <f t="shared" si="2"/>
        <v>5</v>
      </c>
      <c r="K17" s="188">
        <f t="shared" si="2"/>
        <v>4</v>
      </c>
      <c r="L17" s="187">
        <f t="shared" si="3"/>
        <v>9</v>
      </c>
    </row>
    <row r="18" spans="2:12" ht="14.45" customHeight="1" x14ac:dyDescent="0.15">
      <c r="B18" s="97" t="s">
        <v>153</v>
      </c>
      <c r="C18" s="96"/>
      <c r="D18" s="95">
        <v>2</v>
      </c>
      <c r="E18" s="188">
        <v>5</v>
      </c>
      <c r="F18" s="190">
        <f t="shared" si="0"/>
        <v>7</v>
      </c>
      <c r="G18" s="95">
        <v>0</v>
      </c>
      <c r="H18" s="188">
        <v>1</v>
      </c>
      <c r="I18" s="187">
        <f t="shared" si="1"/>
        <v>1</v>
      </c>
      <c r="J18" s="189">
        <f t="shared" si="2"/>
        <v>2</v>
      </c>
      <c r="K18" s="188">
        <f t="shared" si="2"/>
        <v>6</v>
      </c>
      <c r="L18" s="187">
        <f t="shared" si="3"/>
        <v>8</v>
      </c>
    </row>
    <row r="19" spans="2:12" ht="14.45" customHeight="1" x14ac:dyDescent="0.15">
      <c r="B19" s="97" t="s">
        <v>152</v>
      </c>
      <c r="C19" s="96"/>
      <c r="D19" s="95">
        <v>1</v>
      </c>
      <c r="E19" s="188">
        <v>3</v>
      </c>
      <c r="F19" s="190">
        <f t="shared" si="0"/>
        <v>4</v>
      </c>
      <c r="G19" s="95">
        <v>5</v>
      </c>
      <c r="H19" s="188">
        <v>0</v>
      </c>
      <c r="I19" s="187">
        <f t="shared" si="1"/>
        <v>5</v>
      </c>
      <c r="J19" s="189">
        <f t="shared" si="2"/>
        <v>6</v>
      </c>
      <c r="K19" s="188">
        <f t="shared" si="2"/>
        <v>3</v>
      </c>
      <c r="L19" s="187">
        <f t="shared" si="3"/>
        <v>9</v>
      </c>
    </row>
    <row r="20" spans="2:12" ht="14.45" customHeight="1" x14ac:dyDescent="0.15">
      <c r="B20" s="97" t="s">
        <v>151</v>
      </c>
      <c r="C20" s="96"/>
      <c r="D20" s="95">
        <v>3</v>
      </c>
      <c r="E20" s="188">
        <v>3</v>
      </c>
      <c r="F20" s="190">
        <f t="shared" si="0"/>
        <v>6</v>
      </c>
      <c r="G20" s="95">
        <v>9</v>
      </c>
      <c r="H20" s="188">
        <v>0</v>
      </c>
      <c r="I20" s="187">
        <f t="shared" si="1"/>
        <v>9</v>
      </c>
      <c r="J20" s="189">
        <f t="shared" si="2"/>
        <v>12</v>
      </c>
      <c r="K20" s="188">
        <f t="shared" si="2"/>
        <v>3</v>
      </c>
      <c r="L20" s="187">
        <f t="shared" si="3"/>
        <v>15</v>
      </c>
    </row>
    <row r="21" spans="2:12" ht="14.45" customHeight="1" x14ac:dyDescent="0.15">
      <c r="B21" s="91" t="s">
        <v>150</v>
      </c>
      <c r="C21" s="90"/>
      <c r="D21" s="89">
        <v>3</v>
      </c>
      <c r="E21" s="184">
        <v>2</v>
      </c>
      <c r="F21" s="186">
        <f t="shared" si="0"/>
        <v>5</v>
      </c>
      <c r="G21" s="89">
        <v>9</v>
      </c>
      <c r="H21" s="184">
        <v>2</v>
      </c>
      <c r="I21" s="183">
        <f t="shared" si="1"/>
        <v>11</v>
      </c>
      <c r="J21" s="185">
        <f t="shared" si="2"/>
        <v>12</v>
      </c>
      <c r="K21" s="184">
        <f t="shared" si="2"/>
        <v>4</v>
      </c>
      <c r="L21" s="183">
        <f t="shared" si="3"/>
        <v>16</v>
      </c>
    </row>
    <row r="22" spans="2:12" ht="14.45" customHeight="1" thickBot="1" x14ac:dyDescent="0.2">
      <c r="B22" s="85" t="s">
        <v>79</v>
      </c>
      <c r="C22" s="84"/>
      <c r="D22" s="83">
        <f t="shared" ref="D22:L22" si="4">SUBTOTAL(9,D16:D21)</f>
        <v>13</v>
      </c>
      <c r="E22" s="180">
        <f t="shared" si="4"/>
        <v>18</v>
      </c>
      <c r="F22" s="182">
        <f t="shared" si="4"/>
        <v>31</v>
      </c>
      <c r="G22" s="83">
        <f t="shared" si="4"/>
        <v>29</v>
      </c>
      <c r="H22" s="180">
        <f t="shared" si="4"/>
        <v>4</v>
      </c>
      <c r="I22" s="179">
        <f t="shared" si="4"/>
        <v>33</v>
      </c>
      <c r="J22" s="181">
        <f t="shared" si="4"/>
        <v>42</v>
      </c>
      <c r="K22" s="180">
        <f t="shared" si="4"/>
        <v>22</v>
      </c>
      <c r="L22" s="179">
        <f t="shared" si="4"/>
        <v>64</v>
      </c>
    </row>
    <row r="23" spans="2:12" ht="14.45" customHeight="1" thickTop="1" x14ac:dyDescent="0.15">
      <c r="B23" s="103" t="s">
        <v>78</v>
      </c>
      <c r="C23" s="102"/>
      <c r="D23" s="101">
        <v>4</v>
      </c>
      <c r="E23" s="192">
        <v>1</v>
      </c>
      <c r="F23" s="194">
        <f t="shared" ref="F23:F28" si="5">SUM(D23:E23)</f>
        <v>5</v>
      </c>
      <c r="G23" s="101">
        <v>1</v>
      </c>
      <c r="H23" s="192">
        <v>1</v>
      </c>
      <c r="I23" s="191">
        <f t="shared" ref="I23:I28" si="6">SUM(G23:H23)</f>
        <v>2</v>
      </c>
      <c r="J23" s="193">
        <f t="shared" ref="J23:K28" si="7">SUM(D23,G23)</f>
        <v>5</v>
      </c>
      <c r="K23" s="192">
        <f t="shared" si="7"/>
        <v>2</v>
      </c>
      <c r="L23" s="191">
        <f t="shared" ref="L23:L28" si="8">SUM(J23:K23)</f>
        <v>7</v>
      </c>
    </row>
    <row r="24" spans="2:12" ht="14.45" customHeight="1" x14ac:dyDescent="0.15">
      <c r="B24" s="97" t="s">
        <v>77</v>
      </c>
      <c r="C24" s="96"/>
      <c r="D24" s="95">
        <v>2</v>
      </c>
      <c r="E24" s="188">
        <v>4</v>
      </c>
      <c r="F24" s="190">
        <f t="shared" si="5"/>
        <v>6</v>
      </c>
      <c r="G24" s="95">
        <v>1</v>
      </c>
      <c r="H24" s="188">
        <v>0</v>
      </c>
      <c r="I24" s="187">
        <f t="shared" si="6"/>
        <v>1</v>
      </c>
      <c r="J24" s="189">
        <f t="shared" si="7"/>
        <v>3</v>
      </c>
      <c r="K24" s="188">
        <f t="shared" si="7"/>
        <v>4</v>
      </c>
      <c r="L24" s="187">
        <f t="shared" si="8"/>
        <v>7</v>
      </c>
    </row>
    <row r="25" spans="2:12" ht="14.45" customHeight="1" x14ac:dyDescent="0.15">
      <c r="B25" s="97" t="s">
        <v>76</v>
      </c>
      <c r="C25" s="96"/>
      <c r="D25" s="95">
        <v>3</v>
      </c>
      <c r="E25" s="188">
        <v>12</v>
      </c>
      <c r="F25" s="190">
        <f t="shared" si="5"/>
        <v>15</v>
      </c>
      <c r="G25" s="95">
        <v>3</v>
      </c>
      <c r="H25" s="188">
        <v>0</v>
      </c>
      <c r="I25" s="187">
        <f t="shared" si="6"/>
        <v>3</v>
      </c>
      <c r="J25" s="189">
        <f t="shared" si="7"/>
        <v>6</v>
      </c>
      <c r="K25" s="188">
        <f t="shared" si="7"/>
        <v>12</v>
      </c>
      <c r="L25" s="187">
        <f t="shared" si="8"/>
        <v>18</v>
      </c>
    </row>
    <row r="26" spans="2:12" ht="14.45" customHeight="1" x14ac:dyDescent="0.15">
      <c r="B26" s="97" t="s">
        <v>75</v>
      </c>
      <c r="C26" s="96"/>
      <c r="D26" s="95">
        <v>1</v>
      </c>
      <c r="E26" s="188">
        <v>12</v>
      </c>
      <c r="F26" s="190">
        <f t="shared" si="5"/>
        <v>13</v>
      </c>
      <c r="G26" s="95">
        <v>0</v>
      </c>
      <c r="H26" s="188">
        <v>3</v>
      </c>
      <c r="I26" s="187">
        <f t="shared" si="6"/>
        <v>3</v>
      </c>
      <c r="J26" s="189">
        <f t="shared" si="7"/>
        <v>1</v>
      </c>
      <c r="K26" s="188">
        <f t="shared" si="7"/>
        <v>15</v>
      </c>
      <c r="L26" s="187">
        <f t="shared" si="8"/>
        <v>16</v>
      </c>
    </row>
    <row r="27" spans="2:12" ht="14.45" customHeight="1" x14ac:dyDescent="0.15">
      <c r="B27" s="97" t="s">
        <v>74</v>
      </c>
      <c r="C27" s="96"/>
      <c r="D27" s="95">
        <v>5</v>
      </c>
      <c r="E27" s="188">
        <v>3</v>
      </c>
      <c r="F27" s="190">
        <f t="shared" si="5"/>
        <v>8</v>
      </c>
      <c r="G27" s="95">
        <v>6</v>
      </c>
      <c r="H27" s="188">
        <v>2</v>
      </c>
      <c r="I27" s="187">
        <f t="shared" si="6"/>
        <v>8</v>
      </c>
      <c r="J27" s="189">
        <f t="shared" si="7"/>
        <v>11</v>
      </c>
      <c r="K27" s="188">
        <f t="shared" si="7"/>
        <v>5</v>
      </c>
      <c r="L27" s="187">
        <f t="shared" si="8"/>
        <v>16</v>
      </c>
    </row>
    <row r="28" spans="2:12" ht="14.45" customHeight="1" x14ac:dyDescent="0.15">
      <c r="B28" s="91" t="s">
        <v>149</v>
      </c>
      <c r="C28" s="90"/>
      <c r="D28" s="89">
        <v>4</v>
      </c>
      <c r="E28" s="184">
        <v>1</v>
      </c>
      <c r="F28" s="186">
        <f t="shared" si="5"/>
        <v>5</v>
      </c>
      <c r="G28" s="89">
        <v>1</v>
      </c>
      <c r="H28" s="184">
        <v>0</v>
      </c>
      <c r="I28" s="183">
        <f t="shared" si="6"/>
        <v>1</v>
      </c>
      <c r="J28" s="185">
        <f t="shared" si="7"/>
        <v>5</v>
      </c>
      <c r="K28" s="184">
        <f t="shared" si="7"/>
        <v>1</v>
      </c>
      <c r="L28" s="183">
        <f t="shared" si="8"/>
        <v>6</v>
      </c>
    </row>
    <row r="29" spans="2:12" ht="14.45" customHeight="1" thickBot="1" x14ac:dyDescent="0.2">
      <c r="B29" s="85" t="s">
        <v>72</v>
      </c>
      <c r="C29" s="84"/>
      <c r="D29" s="83">
        <f t="shared" ref="D29:L29" si="9">SUBTOTAL(9,D23:D28)</f>
        <v>19</v>
      </c>
      <c r="E29" s="180">
        <f t="shared" si="9"/>
        <v>33</v>
      </c>
      <c r="F29" s="182">
        <f t="shared" si="9"/>
        <v>52</v>
      </c>
      <c r="G29" s="83">
        <f t="shared" si="9"/>
        <v>12</v>
      </c>
      <c r="H29" s="180">
        <f t="shared" si="9"/>
        <v>6</v>
      </c>
      <c r="I29" s="179">
        <f t="shared" si="9"/>
        <v>18</v>
      </c>
      <c r="J29" s="181">
        <f t="shared" si="9"/>
        <v>31</v>
      </c>
      <c r="K29" s="180">
        <f t="shared" si="9"/>
        <v>39</v>
      </c>
      <c r="L29" s="179">
        <f t="shared" si="9"/>
        <v>70</v>
      </c>
    </row>
    <row r="30" spans="2:12" ht="14.45" customHeight="1" thickTop="1" x14ac:dyDescent="0.15">
      <c r="B30" s="111" t="s">
        <v>148</v>
      </c>
      <c r="C30" s="110"/>
      <c r="D30" s="177">
        <v>9</v>
      </c>
      <c r="E30" s="175">
        <v>18</v>
      </c>
      <c r="F30" s="178">
        <f t="shared" ref="F30:F43" si="10">SUM(D30:E30)</f>
        <v>27</v>
      </c>
      <c r="G30" s="177">
        <v>9</v>
      </c>
      <c r="H30" s="175">
        <v>12</v>
      </c>
      <c r="I30" s="174">
        <f t="shared" ref="I30:I43" si="11">SUM(G30:H30)</f>
        <v>21</v>
      </c>
      <c r="J30" s="176">
        <f t="shared" ref="J30:J43" si="12">SUM(D30,G30)</f>
        <v>18</v>
      </c>
      <c r="K30" s="175">
        <f t="shared" ref="K30:K43" si="13">SUM(E30,H30)</f>
        <v>30</v>
      </c>
      <c r="L30" s="174">
        <f t="shared" ref="L30:L43" si="14">SUM(J30:K30)</f>
        <v>48</v>
      </c>
    </row>
    <row r="31" spans="2:12" ht="14.45" customHeight="1" x14ac:dyDescent="0.15">
      <c r="B31" s="109" t="s">
        <v>147</v>
      </c>
      <c r="C31" s="108"/>
      <c r="D31" s="198">
        <v>5</v>
      </c>
      <c r="E31" s="196">
        <v>18</v>
      </c>
      <c r="F31" s="199">
        <f t="shared" si="10"/>
        <v>23</v>
      </c>
      <c r="G31" s="198">
        <v>2</v>
      </c>
      <c r="H31" s="196">
        <v>1</v>
      </c>
      <c r="I31" s="195">
        <f t="shared" si="11"/>
        <v>3</v>
      </c>
      <c r="J31" s="197">
        <f t="shared" si="12"/>
        <v>7</v>
      </c>
      <c r="K31" s="196">
        <f t="shared" si="13"/>
        <v>19</v>
      </c>
      <c r="L31" s="195">
        <f t="shared" si="14"/>
        <v>26</v>
      </c>
    </row>
    <row r="32" spans="2:12" ht="14.45" customHeight="1" x14ac:dyDescent="0.15">
      <c r="B32" s="109" t="s">
        <v>146</v>
      </c>
      <c r="C32" s="108"/>
      <c r="D32" s="198">
        <v>4</v>
      </c>
      <c r="E32" s="196">
        <v>9</v>
      </c>
      <c r="F32" s="199">
        <f t="shared" si="10"/>
        <v>13</v>
      </c>
      <c r="G32" s="198">
        <v>4</v>
      </c>
      <c r="H32" s="196">
        <v>5</v>
      </c>
      <c r="I32" s="195">
        <f t="shared" si="11"/>
        <v>9</v>
      </c>
      <c r="J32" s="197">
        <f t="shared" si="12"/>
        <v>8</v>
      </c>
      <c r="K32" s="196">
        <f t="shared" si="13"/>
        <v>14</v>
      </c>
      <c r="L32" s="195">
        <f t="shared" si="14"/>
        <v>22</v>
      </c>
    </row>
    <row r="33" spans="2:12" ht="14.45" customHeight="1" x14ac:dyDescent="0.15">
      <c r="B33" s="109" t="s">
        <v>145</v>
      </c>
      <c r="C33" s="108"/>
      <c r="D33" s="198">
        <v>8</v>
      </c>
      <c r="E33" s="196">
        <v>12</v>
      </c>
      <c r="F33" s="199">
        <f t="shared" si="10"/>
        <v>20</v>
      </c>
      <c r="G33" s="198">
        <v>7</v>
      </c>
      <c r="H33" s="196">
        <v>10</v>
      </c>
      <c r="I33" s="195">
        <f t="shared" si="11"/>
        <v>17</v>
      </c>
      <c r="J33" s="197">
        <f t="shared" si="12"/>
        <v>15</v>
      </c>
      <c r="K33" s="196">
        <f t="shared" si="13"/>
        <v>22</v>
      </c>
      <c r="L33" s="195">
        <f t="shared" si="14"/>
        <v>37</v>
      </c>
    </row>
    <row r="34" spans="2:12" ht="14.45" customHeight="1" x14ac:dyDescent="0.15">
      <c r="B34" s="109" t="s">
        <v>144</v>
      </c>
      <c r="C34" s="108"/>
      <c r="D34" s="198">
        <v>22</v>
      </c>
      <c r="E34" s="196">
        <v>10</v>
      </c>
      <c r="F34" s="199">
        <f t="shared" si="10"/>
        <v>32</v>
      </c>
      <c r="G34" s="198">
        <v>3</v>
      </c>
      <c r="H34" s="196">
        <v>4</v>
      </c>
      <c r="I34" s="195">
        <f t="shared" si="11"/>
        <v>7</v>
      </c>
      <c r="J34" s="197">
        <f t="shared" si="12"/>
        <v>25</v>
      </c>
      <c r="K34" s="196">
        <f t="shared" si="13"/>
        <v>14</v>
      </c>
      <c r="L34" s="195">
        <f t="shared" si="14"/>
        <v>39</v>
      </c>
    </row>
    <row r="35" spans="2:12" ht="14.45" customHeight="1" x14ac:dyDescent="0.15">
      <c r="B35" s="109" t="s">
        <v>143</v>
      </c>
      <c r="C35" s="108"/>
      <c r="D35" s="198">
        <v>2</v>
      </c>
      <c r="E35" s="196">
        <v>9</v>
      </c>
      <c r="F35" s="199">
        <f t="shared" si="10"/>
        <v>11</v>
      </c>
      <c r="G35" s="198">
        <v>2</v>
      </c>
      <c r="H35" s="196">
        <v>14</v>
      </c>
      <c r="I35" s="195">
        <f t="shared" si="11"/>
        <v>16</v>
      </c>
      <c r="J35" s="197">
        <f t="shared" si="12"/>
        <v>4</v>
      </c>
      <c r="K35" s="196">
        <f t="shared" si="13"/>
        <v>23</v>
      </c>
      <c r="L35" s="195">
        <f t="shared" si="14"/>
        <v>27</v>
      </c>
    </row>
    <row r="36" spans="2:12" ht="14.45" customHeight="1" x14ac:dyDescent="0.15">
      <c r="B36" s="109" t="s">
        <v>142</v>
      </c>
      <c r="C36" s="108"/>
      <c r="D36" s="198">
        <v>6</v>
      </c>
      <c r="E36" s="196">
        <v>2</v>
      </c>
      <c r="F36" s="199">
        <f t="shared" si="10"/>
        <v>8</v>
      </c>
      <c r="G36" s="198">
        <v>12</v>
      </c>
      <c r="H36" s="196">
        <v>5</v>
      </c>
      <c r="I36" s="195">
        <f t="shared" si="11"/>
        <v>17</v>
      </c>
      <c r="J36" s="197">
        <f t="shared" si="12"/>
        <v>18</v>
      </c>
      <c r="K36" s="196">
        <f t="shared" si="13"/>
        <v>7</v>
      </c>
      <c r="L36" s="195">
        <f t="shared" si="14"/>
        <v>25</v>
      </c>
    </row>
    <row r="37" spans="2:12" ht="14.45" customHeight="1" x14ac:dyDescent="0.15">
      <c r="B37" s="109" t="s">
        <v>141</v>
      </c>
      <c r="C37" s="108"/>
      <c r="D37" s="198">
        <v>19</v>
      </c>
      <c r="E37" s="196">
        <v>15</v>
      </c>
      <c r="F37" s="199">
        <f t="shared" si="10"/>
        <v>34</v>
      </c>
      <c r="G37" s="198">
        <v>5</v>
      </c>
      <c r="H37" s="196">
        <v>9</v>
      </c>
      <c r="I37" s="195">
        <f t="shared" si="11"/>
        <v>14</v>
      </c>
      <c r="J37" s="197">
        <f t="shared" si="12"/>
        <v>24</v>
      </c>
      <c r="K37" s="196">
        <f t="shared" si="13"/>
        <v>24</v>
      </c>
      <c r="L37" s="195">
        <f t="shared" si="14"/>
        <v>48</v>
      </c>
    </row>
    <row r="38" spans="2:12" ht="14.45" customHeight="1" x14ac:dyDescent="0.15">
      <c r="B38" s="103" t="s">
        <v>63</v>
      </c>
      <c r="C38" s="102"/>
      <c r="D38" s="101">
        <v>11</v>
      </c>
      <c r="E38" s="192">
        <v>5</v>
      </c>
      <c r="F38" s="194">
        <f t="shared" si="10"/>
        <v>16</v>
      </c>
      <c r="G38" s="101">
        <v>1</v>
      </c>
      <c r="H38" s="192">
        <v>2</v>
      </c>
      <c r="I38" s="191">
        <f t="shared" si="11"/>
        <v>3</v>
      </c>
      <c r="J38" s="193">
        <f t="shared" si="12"/>
        <v>12</v>
      </c>
      <c r="K38" s="192">
        <f t="shared" si="13"/>
        <v>7</v>
      </c>
      <c r="L38" s="191">
        <f t="shared" si="14"/>
        <v>19</v>
      </c>
    </row>
    <row r="39" spans="2:12" ht="14.45" customHeight="1" x14ac:dyDescent="0.15">
      <c r="B39" s="97" t="s">
        <v>62</v>
      </c>
      <c r="C39" s="96"/>
      <c r="D39" s="95">
        <v>12</v>
      </c>
      <c r="E39" s="188">
        <v>3</v>
      </c>
      <c r="F39" s="190">
        <f t="shared" si="10"/>
        <v>15</v>
      </c>
      <c r="G39" s="95">
        <v>1</v>
      </c>
      <c r="H39" s="188">
        <v>2</v>
      </c>
      <c r="I39" s="187">
        <f t="shared" si="11"/>
        <v>3</v>
      </c>
      <c r="J39" s="189">
        <f t="shared" si="12"/>
        <v>13</v>
      </c>
      <c r="K39" s="188">
        <f t="shared" si="13"/>
        <v>5</v>
      </c>
      <c r="L39" s="187">
        <f t="shared" si="14"/>
        <v>18</v>
      </c>
    </row>
    <row r="40" spans="2:12" ht="14.45" customHeight="1" x14ac:dyDescent="0.15">
      <c r="B40" s="97" t="s">
        <v>61</v>
      </c>
      <c r="C40" s="96"/>
      <c r="D40" s="95">
        <v>2</v>
      </c>
      <c r="E40" s="188">
        <v>2</v>
      </c>
      <c r="F40" s="190">
        <f t="shared" si="10"/>
        <v>4</v>
      </c>
      <c r="G40" s="95">
        <v>1</v>
      </c>
      <c r="H40" s="188">
        <v>3</v>
      </c>
      <c r="I40" s="187">
        <f t="shared" si="11"/>
        <v>4</v>
      </c>
      <c r="J40" s="189">
        <f t="shared" si="12"/>
        <v>3</v>
      </c>
      <c r="K40" s="188">
        <f t="shared" si="13"/>
        <v>5</v>
      </c>
      <c r="L40" s="187">
        <f t="shared" si="14"/>
        <v>8</v>
      </c>
    </row>
    <row r="41" spans="2:12" ht="14.45" customHeight="1" x14ac:dyDescent="0.15">
      <c r="B41" s="97" t="s">
        <v>60</v>
      </c>
      <c r="C41" s="96"/>
      <c r="D41" s="95">
        <v>1</v>
      </c>
      <c r="E41" s="188">
        <v>1</v>
      </c>
      <c r="F41" s="190">
        <f t="shared" si="10"/>
        <v>2</v>
      </c>
      <c r="G41" s="95">
        <v>0</v>
      </c>
      <c r="H41" s="188">
        <v>4</v>
      </c>
      <c r="I41" s="187">
        <f t="shared" si="11"/>
        <v>4</v>
      </c>
      <c r="J41" s="189">
        <f t="shared" si="12"/>
        <v>1</v>
      </c>
      <c r="K41" s="188">
        <f t="shared" si="13"/>
        <v>5</v>
      </c>
      <c r="L41" s="187">
        <f t="shared" si="14"/>
        <v>6</v>
      </c>
    </row>
    <row r="42" spans="2:12" ht="14.45" customHeight="1" x14ac:dyDescent="0.15">
      <c r="B42" s="97" t="s">
        <v>59</v>
      </c>
      <c r="C42" s="96"/>
      <c r="D42" s="95">
        <v>0</v>
      </c>
      <c r="E42" s="188">
        <v>1</v>
      </c>
      <c r="F42" s="190">
        <f t="shared" si="10"/>
        <v>1</v>
      </c>
      <c r="G42" s="95">
        <v>3</v>
      </c>
      <c r="H42" s="188">
        <v>1</v>
      </c>
      <c r="I42" s="187">
        <f t="shared" si="11"/>
        <v>4</v>
      </c>
      <c r="J42" s="189">
        <f t="shared" si="12"/>
        <v>3</v>
      </c>
      <c r="K42" s="188">
        <f t="shared" si="13"/>
        <v>2</v>
      </c>
      <c r="L42" s="187">
        <f t="shared" si="14"/>
        <v>5</v>
      </c>
    </row>
    <row r="43" spans="2:12" ht="14.45" customHeight="1" x14ac:dyDescent="0.15">
      <c r="B43" s="91" t="s">
        <v>140</v>
      </c>
      <c r="C43" s="90"/>
      <c r="D43" s="89">
        <v>1</v>
      </c>
      <c r="E43" s="184">
        <v>2</v>
      </c>
      <c r="F43" s="186">
        <f t="shared" si="10"/>
        <v>3</v>
      </c>
      <c r="G43" s="89">
        <v>2</v>
      </c>
      <c r="H43" s="184">
        <v>0</v>
      </c>
      <c r="I43" s="183">
        <f t="shared" si="11"/>
        <v>2</v>
      </c>
      <c r="J43" s="185">
        <f t="shared" si="12"/>
        <v>3</v>
      </c>
      <c r="K43" s="184">
        <f t="shared" si="13"/>
        <v>2</v>
      </c>
      <c r="L43" s="183">
        <f t="shared" si="14"/>
        <v>5</v>
      </c>
    </row>
    <row r="44" spans="2:12" ht="14.45" customHeight="1" thickBot="1" x14ac:dyDescent="0.2">
      <c r="B44" s="85" t="s">
        <v>57</v>
      </c>
      <c r="C44" s="84"/>
      <c r="D44" s="83">
        <f t="shared" ref="D44:L44" si="15">SUBTOTAL(9,D38:D43)</f>
        <v>27</v>
      </c>
      <c r="E44" s="180">
        <f t="shared" si="15"/>
        <v>14</v>
      </c>
      <c r="F44" s="182">
        <f t="shared" si="15"/>
        <v>41</v>
      </c>
      <c r="G44" s="83">
        <f t="shared" si="15"/>
        <v>8</v>
      </c>
      <c r="H44" s="180">
        <f t="shared" si="15"/>
        <v>12</v>
      </c>
      <c r="I44" s="179">
        <f t="shared" si="15"/>
        <v>20</v>
      </c>
      <c r="J44" s="181">
        <f t="shared" si="15"/>
        <v>35</v>
      </c>
      <c r="K44" s="180">
        <f t="shared" si="15"/>
        <v>26</v>
      </c>
      <c r="L44" s="179">
        <f t="shared" si="15"/>
        <v>61</v>
      </c>
    </row>
    <row r="45" spans="2:12" ht="14.45" customHeight="1" thickTop="1" x14ac:dyDescent="0.15">
      <c r="B45" s="103" t="s">
        <v>56</v>
      </c>
      <c r="C45" s="102"/>
      <c r="D45" s="101">
        <v>0</v>
      </c>
      <c r="E45" s="192">
        <v>0</v>
      </c>
      <c r="F45" s="194">
        <f t="shared" ref="F45:F50" si="16">SUM(D45:E45)</f>
        <v>0</v>
      </c>
      <c r="G45" s="101">
        <v>1</v>
      </c>
      <c r="H45" s="192">
        <v>0</v>
      </c>
      <c r="I45" s="191">
        <f t="shared" ref="I45:I50" si="17">SUM(G45:H45)</f>
        <v>1</v>
      </c>
      <c r="J45" s="193">
        <f t="shared" ref="J45:K50" si="18">SUM(D45,G45)</f>
        <v>1</v>
      </c>
      <c r="K45" s="192">
        <f t="shared" si="18"/>
        <v>0</v>
      </c>
      <c r="L45" s="191">
        <f t="shared" ref="L45:L50" si="19">SUM(J45:K45)</f>
        <v>1</v>
      </c>
    </row>
    <row r="46" spans="2:12" ht="14.45" customHeight="1" x14ac:dyDescent="0.15">
      <c r="B46" s="97" t="s">
        <v>55</v>
      </c>
      <c r="C46" s="96"/>
      <c r="D46" s="95">
        <v>0</v>
      </c>
      <c r="E46" s="188">
        <v>4</v>
      </c>
      <c r="F46" s="190">
        <f t="shared" si="16"/>
        <v>4</v>
      </c>
      <c r="G46" s="95">
        <v>0</v>
      </c>
      <c r="H46" s="188">
        <v>0</v>
      </c>
      <c r="I46" s="187">
        <f t="shared" si="17"/>
        <v>0</v>
      </c>
      <c r="J46" s="189">
        <f t="shared" si="18"/>
        <v>0</v>
      </c>
      <c r="K46" s="188">
        <f t="shared" si="18"/>
        <v>4</v>
      </c>
      <c r="L46" s="187">
        <f t="shared" si="19"/>
        <v>4</v>
      </c>
    </row>
    <row r="47" spans="2:12" ht="14.45" customHeight="1" x14ac:dyDescent="0.15">
      <c r="B47" s="97" t="s">
        <v>54</v>
      </c>
      <c r="C47" s="96"/>
      <c r="D47" s="95">
        <v>1</v>
      </c>
      <c r="E47" s="188">
        <v>0</v>
      </c>
      <c r="F47" s="190">
        <f t="shared" si="16"/>
        <v>1</v>
      </c>
      <c r="G47" s="95">
        <v>2</v>
      </c>
      <c r="H47" s="188">
        <v>2</v>
      </c>
      <c r="I47" s="187">
        <f t="shared" si="17"/>
        <v>4</v>
      </c>
      <c r="J47" s="189">
        <f t="shared" si="18"/>
        <v>3</v>
      </c>
      <c r="K47" s="188">
        <f t="shared" si="18"/>
        <v>2</v>
      </c>
      <c r="L47" s="187">
        <f t="shared" si="19"/>
        <v>5</v>
      </c>
    </row>
    <row r="48" spans="2:12" ht="14.45" customHeight="1" x14ac:dyDescent="0.15">
      <c r="B48" s="97" t="s">
        <v>53</v>
      </c>
      <c r="C48" s="96"/>
      <c r="D48" s="95">
        <v>0</v>
      </c>
      <c r="E48" s="188">
        <v>0</v>
      </c>
      <c r="F48" s="190">
        <f t="shared" si="16"/>
        <v>0</v>
      </c>
      <c r="G48" s="95">
        <v>0</v>
      </c>
      <c r="H48" s="188">
        <v>0</v>
      </c>
      <c r="I48" s="187">
        <f t="shared" si="17"/>
        <v>0</v>
      </c>
      <c r="J48" s="189">
        <f t="shared" si="18"/>
        <v>0</v>
      </c>
      <c r="K48" s="188">
        <f t="shared" si="18"/>
        <v>0</v>
      </c>
      <c r="L48" s="187">
        <f t="shared" si="19"/>
        <v>0</v>
      </c>
    </row>
    <row r="49" spans="2:13" ht="14.45" customHeight="1" x14ac:dyDescent="0.15">
      <c r="B49" s="97" t="s">
        <v>52</v>
      </c>
      <c r="C49" s="96"/>
      <c r="D49" s="95">
        <v>0</v>
      </c>
      <c r="E49" s="188">
        <v>5</v>
      </c>
      <c r="F49" s="190">
        <f t="shared" si="16"/>
        <v>5</v>
      </c>
      <c r="G49" s="95">
        <v>0</v>
      </c>
      <c r="H49" s="188">
        <v>1</v>
      </c>
      <c r="I49" s="187">
        <f t="shared" si="17"/>
        <v>1</v>
      </c>
      <c r="J49" s="189">
        <f t="shared" si="18"/>
        <v>0</v>
      </c>
      <c r="K49" s="188">
        <f t="shared" si="18"/>
        <v>6</v>
      </c>
      <c r="L49" s="187">
        <f t="shared" si="19"/>
        <v>6</v>
      </c>
    </row>
    <row r="50" spans="2:13" ht="14.45" customHeight="1" x14ac:dyDescent="0.15">
      <c r="B50" s="91" t="s">
        <v>139</v>
      </c>
      <c r="C50" s="90"/>
      <c r="D50" s="89">
        <v>0</v>
      </c>
      <c r="E50" s="184">
        <v>0</v>
      </c>
      <c r="F50" s="186">
        <f t="shared" si="16"/>
        <v>0</v>
      </c>
      <c r="G50" s="89">
        <v>0</v>
      </c>
      <c r="H50" s="184">
        <v>1</v>
      </c>
      <c r="I50" s="183">
        <f t="shared" si="17"/>
        <v>1</v>
      </c>
      <c r="J50" s="185">
        <f t="shared" si="18"/>
        <v>0</v>
      </c>
      <c r="K50" s="184">
        <f t="shared" si="18"/>
        <v>1</v>
      </c>
      <c r="L50" s="183">
        <f t="shared" si="19"/>
        <v>1</v>
      </c>
    </row>
    <row r="51" spans="2:13" ht="14.45" customHeight="1" thickBot="1" x14ac:dyDescent="0.2">
      <c r="B51" s="85" t="s">
        <v>50</v>
      </c>
      <c r="C51" s="84"/>
      <c r="D51" s="83">
        <f t="shared" ref="D51:L51" si="20">SUBTOTAL(9,D45:D50)</f>
        <v>1</v>
      </c>
      <c r="E51" s="180">
        <f t="shared" si="20"/>
        <v>9</v>
      </c>
      <c r="F51" s="182">
        <f t="shared" si="20"/>
        <v>10</v>
      </c>
      <c r="G51" s="83">
        <f t="shared" si="20"/>
        <v>3</v>
      </c>
      <c r="H51" s="180">
        <f t="shared" si="20"/>
        <v>4</v>
      </c>
      <c r="I51" s="179">
        <f t="shared" si="20"/>
        <v>7</v>
      </c>
      <c r="J51" s="181">
        <f t="shared" si="20"/>
        <v>4</v>
      </c>
      <c r="K51" s="180">
        <f t="shared" si="20"/>
        <v>13</v>
      </c>
      <c r="L51" s="179">
        <f t="shared" si="20"/>
        <v>17</v>
      </c>
    </row>
    <row r="52" spans="2:13" ht="14.45" customHeight="1" thickTop="1" x14ac:dyDescent="0.15">
      <c r="B52" s="79" t="s">
        <v>13</v>
      </c>
      <c r="C52" s="78"/>
      <c r="D52" s="177">
        <f t="shared" ref="D52:L52" si="21">SUBTOTAL(9,D16:D51)</f>
        <v>135</v>
      </c>
      <c r="E52" s="175">
        <f t="shared" si="21"/>
        <v>167</v>
      </c>
      <c r="F52" s="178">
        <f t="shared" si="21"/>
        <v>302</v>
      </c>
      <c r="G52" s="177">
        <f t="shared" si="21"/>
        <v>96</v>
      </c>
      <c r="H52" s="175">
        <f t="shared" si="21"/>
        <v>86</v>
      </c>
      <c r="I52" s="174">
        <f t="shared" si="21"/>
        <v>182</v>
      </c>
      <c r="J52" s="176">
        <f t="shared" si="21"/>
        <v>231</v>
      </c>
      <c r="K52" s="175">
        <f t="shared" si="21"/>
        <v>253</v>
      </c>
      <c r="L52" s="174">
        <f t="shared" si="21"/>
        <v>484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4">
    <mergeCell ref="G4:G10"/>
    <mergeCell ref="D14:F14"/>
    <mergeCell ref="G14:I14"/>
    <mergeCell ref="J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4"/>
  <sheetViews>
    <sheetView showGridLines="0" zoomScaleNormal="100" zoomScaleSheetLayoutView="100" workbookViewId="0">
      <selection activeCell="AD30" sqref="AD30"/>
    </sheetView>
  </sheetViews>
  <sheetFormatPr defaultColWidth="9.125" defaultRowHeight="16.5" customHeight="1" x14ac:dyDescent="0.15"/>
  <cols>
    <col min="1" max="1" width="2.875" style="67" customWidth="1"/>
    <col min="2" max="2" width="5.25" style="68" customWidth="1"/>
    <col min="3" max="3" width="5.25" style="67" customWidth="1"/>
    <col min="4" max="250" width="8.5" style="67" customWidth="1"/>
    <col min="251" max="16384" width="9.125" style="67"/>
  </cols>
  <sheetData>
    <row r="2" spans="2:14" ht="18" customHeight="1" x14ac:dyDescent="0.15">
      <c r="B2" s="136" t="s">
        <v>138</v>
      </c>
      <c r="G2" s="135"/>
      <c r="H2" s="134"/>
      <c r="I2" s="133"/>
      <c r="J2" s="133"/>
      <c r="K2" s="133"/>
      <c r="L2" s="132"/>
      <c r="M2" s="131"/>
    </row>
    <row r="3" spans="2:14" ht="14.45" customHeight="1" x14ac:dyDescent="0.15">
      <c r="B3" s="67"/>
      <c r="G3" s="130"/>
      <c r="H3" s="126"/>
      <c r="I3" s="69"/>
      <c r="J3" s="69"/>
      <c r="K3" s="69"/>
      <c r="L3" s="125"/>
    </row>
    <row r="4" spans="2:14" ht="14.45" customHeight="1" x14ac:dyDescent="0.15">
      <c r="B4" s="67"/>
      <c r="G4" s="254" t="s">
        <v>96</v>
      </c>
      <c r="H4" s="126"/>
      <c r="I4" s="69"/>
      <c r="J4" s="69"/>
      <c r="K4" s="69"/>
      <c r="L4" s="125"/>
    </row>
    <row r="5" spans="2:14" ht="14.45" customHeight="1" x14ac:dyDescent="0.15">
      <c r="B5" s="124" t="s">
        <v>95</v>
      </c>
      <c r="C5" s="124"/>
      <c r="D5" s="124" t="s">
        <v>94</v>
      </c>
      <c r="G5" s="254"/>
      <c r="H5" s="126"/>
      <c r="I5" s="69"/>
      <c r="J5" s="69"/>
      <c r="K5" s="69"/>
      <c r="L5" s="125"/>
    </row>
    <row r="6" spans="2:14" ht="14.45" customHeight="1" x14ac:dyDescent="0.15">
      <c r="B6" s="124"/>
      <c r="C6" s="124"/>
      <c r="D6" s="128" t="s">
        <v>128</v>
      </c>
      <c r="G6" s="254"/>
      <c r="H6" s="126"/>
      <c r="I6" s="69"/>
      <c r="J6" s="69"/>
      <c r="K6" s="69"/>
      <c r="L6" s="125"/>
    </row>
    <row r="7" spans="2:14" ht="14.45" customHeight="1" x14ac:dyDescent="0.15">
      <c r="B7" s="124"/>
      <c r="C7" s="124"/>
      <c r="D7" s="124"/>
      <c r="G7" s="254"/>
      <c r="H7" s="126"/>
      <c r="I7" s="69"/>
      <c r="J7" s="69"/>
      <c r="K7" s="69"/>
      <c r="L7" s="125"/>
    </row>
    <row r="8" spans="2:14" ht="14.45" customHeight="1" x14ac:dyDescent="0.15">
      <c r="B8" s="124" t="s">
        <v>92</v>
      </c>
      <c r="C8" s="124"/>
      <c r="D8" s="124" t="s">
        <v>28</v>
      </c>
      <c r="G8" s="254"/>
      <c r="H8" s="126"/>
      <c r="I8" s="69"/>
      <c r="J8" s="69"/>
      <c r="K8" s="69"/>
      <c r="L8" s="125"/>
    </row>
    <row r="9" spans="2:14" ht="14.45" customHeight="1" x14ac:dyDescent="0.15">
      <c r="B9" s="129"/>
      <c r="C9" s="124"/>
      <c r="D9" s="128" t="s">
        <v>91</v>
      </c>
      <c r="G9" s="254"/>
      <c r="H9" s="126"/>
      <c r="I9" s="69"/>
      <c r="J9" s="69"/>
      <c r="K9" s="69"/>
      <c r="L9" s="125"/>
    </row>
    <row r="10" spans="2:14" ht="14.45" customHeight="1" x14ac:dyDescent="0.15">
      <c r="B10" s="124"/>
      <c r="C10" s="124"/>
      <c r="D10" s="124"/>
      <c r="G10" s="254"/>
      <c r="H10" s="126"/>
      <c r="I10" s="69"/>
      <c r="J10" s="69"/>
      <c r="K10" s="69"/>
      <c r="L10" s="125"/>
    </row>
    <row r="11" spans="2:14" ht="14.45" customHeight="1" x14ac:dyDescent="0.15">
      <c r="B11" s="124" t="s">
        <v>90</v>
      </c>
      <c r="C11" s="124"/>
      <c r="D11" s="124" t="s">
        <v>25</v>
      </c>
      <c r="G11" s="127"/>
      <c r="H11" s="126"/>
      <c r="I11" s="69"/>
      <c r="J11" s="69"/>
      <c r="K11" s="69"/>
      <c r="L11" s="125"/>
      <c r="N11" s="69"/>
    </row>
    <row r="12" spans="2:14" ht="14.45" customHeight="1" x14ac:dyDescent="0.15">
      <c r="B12" s="124"/>
      <c r="C12" s="124"/>
      <c r="D12" s="124"/>
      <c r="G12" s="123"/>
      <c r="H12" s="122"/>
      <c r="I12" s="121"/>
      <c r="J12" s="121"/>
      <c r="K12" s="121"/>
      <c r="L12" s="120"/>
      <c r="N12" s="69"/>
    </row>
    <row r="13" spans="2:14" ht="14.45" customHeight="1" x14ac:dyDescent="0.15">
      <c r="L13" s="119" t="s">
        <v>89</v>
      </c>
      <c r="N13" s="69"/>
    </row>
    <row r="14" spans="2:14" ht="28.9" customHeight="1" x14ac:dyDescent="0.15">
      <c r="B14" s="118"/>
      <c r="C14" s="117" t="s">
        <v>88</v>
      </c>
      <c r="D14" s="255" t="s">
        <v>132</v>
      </c>
      <c r="E14" s="256"/>
      <c r="F14" s="257"/>
      <c r="G14" s="255" t="s">
        <v>131</v>
      </c>
      <c r="H14" s="256"/>
      <c r="I14" s="257"/>
      <c r="J14" s="255" t="s">
        <v>130</v>
      </c>
      <c r="K14" s="256"/>
      <c r="L14" s="257"/>
    </row>
    <row r="15" spans="2:14" ht="28.9" customHeight="1" x14ac:dyDescent="0.15">
      <c r="B15" s="116" t="s">
        <v>87</v>
      </c>
      <c r="C15" s="115" t="s">
        <v>86</v>
      </c>
      <c r="D15" s="114" t="s">
        <v>135</v>
      </c>
      <c r="E15" s="113" t="s">
        <v>134</v>
      </c>
      <c r="F15" s="201" t="s">
        <v>133</v>
      </c>
      <c r="G15" s="114" t="s">
        <v>135</v>
      </c>
      <c r="H15" s="113" t="s">
        <v>134</v>
      </c>
      <c r="I15" s="112" t="s">
        <v>133</v>
      </c>
      <c r="J15" s="200" t="s">
        <v>135</v>
      </c>
      <c r="K15" s="113" t="s">
        <v>134</v>
      </c>
      <c r="L15" s="112" t="s">
        <v>133</v>
      </c>
    </row>
    <row r="16" spans="2:14" ht="14.45" customHeight="1" x14ac:dyDescent="0.15">
      <c r="B16" s="103" t="s">
        <v>172</v>
      </c>
      <c r="C16" s="102"/>
      <c r="D16" s="101">
        <f>SUM('歩行者交通量(1)'!D16,'歩行者交通量(2)'!D16)</f>
        <v>2</v>
      </c>
      <c r="E16" s="192">
        <f>SUM('歩行者交通量(1)'!E16,'歩行者交通量(2)'!E16)</f>
        <v>2</v>
      </c>
      <c r="F16" s="194">
        <f t="shared" ref="F16:F21" si="0">SUM(D16:E16)</f>
        <v>4</v>
      </c>
      <c r="G16" s="101">
        <f>SUM('歩行者交通量(1)'!G16,'歩行者交通量(2)'!G16)</f>
        <v>5</v>
      </c>
      <c r="H16" s="192">
        <f>SUM('歩行者交通量(1)'!H16,'歩行者交通量(2)'!H16)</f>
        <v>0</v>
      </c>
      <c r="I16" s="191">
        <f t="shared" ref="I16:I21" si="1">SUM(G16:H16)</f>
        <v>5</v>
      </c>
      <c r="J16" s="193">
        <f t="shared" ref="J16:K21" si="2">SUM(D16,G16)</f>
        <v>7</v>
      </c>
      <c r="K16" s="192">
        <f t="shared" si="2"/>
        <v>2</v>
      </c>
      <c r="L16" s="191">
        <f t="shared" ref="L16:L21" si="3">SUM(J16:K16)</f>
        <v>9</v>
      </c>
    </row>
    <row r="17" spans="2:12" ht="14.45" customHeight="1" x14ac:dyDescent="0.15">
      <c r="B17" s="97" t="s">
        <v>171</v>
      </c>
      <c r="C17" s="96"/>
      <c r="D17" s="95">
        <f>SUM('歩行者交通量(1)'!D17,'歩行者交通量(2)'!D17)</f>
        <v>3</v>
      </c>
      <c r="E17" s="188">
        <f>SUM('歩行者交通量(1)'!E17,'歩行者交通量(2)'!E17)</f>
        <v>4</v>
      </c>
      <c r="F17" s="190">
        <f t="shared" si="0"/>
        <v>7</v>
      </c>
      <c r="G17" s="95">
        <f>SUM('歩行者交通量(1)'!G17,'歩行者交通量(2)'!G17)</f>
        <v>3</v>
      </c>
      <c r="H17" s="188">
        <f>SUM('歩行者交通量(1)'!H17,'歩行者交通量(2)'!H17)</f>
        <v>1</v>
      </c>
      <c r="I17" s="187">
        <f t="shared" si="1"/>
        <v>4</v>
      </c>
      <c r="J17" s="189">
        <f t="shared" si="2"/>
        <v>6</v>
      </c>
      <c r="K17" s="188">
        <f t="shared" si="2"/>
        <v>5</v>
      </c>
      <c r="L17" s="187">
        <f t="shared" si="3"/>
        <v>11</v>
      </c>
    </row>
    <row r="18" spans="2:12" ht="14.45" customHeight="1" x14ac:dyDescent="0.15">
      <c r="B18" s="97" t="s">
        <v>170</v>
      </c>
      <c r="C18" s="96"/>
      <c r="D18" s="95">
        <f>SUM('歩行者交通量(1)'!D18,'歩行者交通量(2)'!D18)</f>
        <v>2</v>
      </c>
      <c r="E18" s="188">
        <f>SUM('歩行者交通量(1)'!E18,'歩行者交通量(2)'!E18)</f>
        <v>5</v>
      </c>
      <c r="F18" s="190">
        <f t="shared" si="0"/>
        <v>7</v>
      </c>
      <c r="G18" s="95">
        <f>SUM('歩行者交通量(1)'!G18,'歩行者交通量(2)'!G18)</f>
        <v>0</v>
      </c>
      <c r="H18" s="188">
        <f>SUM('歩行者交通量(1)'!H18,'歩行者交通量(2)'!H18)</f>
        <v>1</v>
      </c>
      <c r="I18" s="187">
        <f t="shared" si="1"/>
        <v>1</v>
      </c>
      <c r="J18" s="189">
        <f t="shared" si="2"/>
        <v>2</v>
      </c>
      <c r="K18" s="188">
        <f t="shared" si="2"/>
        <v>6</v>
      </c>
      <c r="L18" s="187">
        <f t="shared" si="3"/>
        <v>8</v>
      </c>
    </row>
    <row r="19" spans="2:12" ht="14.45" customHeight="1" x14ac:dyDescent="0.15">
      <c r="B19" s="97" t="s">
        <v>169</v>
      </c>
      <c r="C19" s="96"/>
      <c r="D19" s="95">
        <f>SUM('歩行者交通量(1)'!D19,'歩行者交通量(2)'!D19)</f>
        <v>3</v>
      </c>
      <c r="E19" s="188">
        <f>SUM('歩行者交通量(1)'!E19,'歩行者交通量(2)'!E19)</f>
        <v>3</v>
      </c>
      <c r="F19" s="190">
        <f t="shared" si="0"/>
        <v>6</v>
      </c>
      <c r="G19" s="95">
        <f>SUM('歩行者交通量(1)'!G19,'歩行者交通量(2)'!G19)</f>
        <v>6</v>
      </c>
      <c r="H19" s="188">
        <f>SUM('歩行者交通量(1)'!H19,'歩行者交通量(2)'!H19)</f>
        <v>0</v>
      </c>
      <c r="I19" s="187">
        <f t="shared" si="1"/>
        <v>6</v>
      </c>
      <c r="J19" s="189">
        <f t="shared" si="2"/>
        <v>9</v>
      </c>
      <c r="K19" s="188">
        <f t="shared" si="2"/>
        <v>3</v>
      </c>
      <c r="L19" s="187">
        <f t="shared" si="3"/>
        <v>12</v>
      </c>
    </row>
    <row r="20" spans="2:12" ht="14.45" customHeight="1" x14ac:dyDescent="0.15">
      <c r="B20" s="97" t="s">
        <v>168</v>
      </c>
      <c r="C20" s="96"/>
      <c r="D20" s="95">
        <f>SUM('歩行者交通量(1)'!D20,'歩行者交通量(2)'!D20)</f>
        <v>3</v>
      </c>
      <c r="E20" s="188">
        <f>SUM('歩行者交通量(1)'!E20,'歩行者交通量(2)'!E20)</f>
        <v>5</v>
      </c>
      <c r="F20" s="190">
        <f t="shared" si="0"/>
        <v>8</v>
      </c>
      <c r="G20" s="95">
        <f>SUM('歩行者交通量(1)'!G20,'歩行者交通量(2)'!G20)</f>
        <v>15</v>
      </c>
      <c r="H20" s="188">
        <f>SUM('歩行者交通量(1)'!H20,'歩行者交通量(2)'!H20)</f>
        <v>0</v>
      </c>
      <c r="I20" s="187">
        <f t="shared" si="1"/>
        <v>15</v>
      </c>
      <c r="J20" s="189">
        <f t="shared" si="2"/>
        <v>18</v>
      </c>
      <c r="K20" s="188">
        <f t="shared" si="2"/>
        <v>5</v>
      </c>
      <c r="L20" s="187">
        <f t="shared" si="3"/>
        <v>23</v>
      </c>
    </row>
    <row r="21" spans="2:12" ht="14.45" customHeight="1" x14ac:dyDescent="0.15">
      <c r="B21" s="91" t="s">
        <v>167</v>
      </c>
      <c r="C21" s="90"/>
      <c r="D21" s="89">
        <f>SUM('歩行者交通量(1)'!D21,'歩行者交通量(2)'!D21)</f>
        <v>3</v>
      </c>
      <c r="E21" s="184">
        <f>SUM('歩行者交通量(1)'!E21,'歩行者交通量(2)'!E21)</f>
        <v>2</v>
      </c>
      <c r="F21" s="186">
        <f t="shared" si="0"/>
        <v>5</v>
      </c>
      <c r="G21" s="89">
        <f>SUM('歩行者交通量(1)'!G21,'歩行者交通量(2)'!G21)</f>
        <v>10</v>
      </c>
      <c r="H21" s="184">
        <f>SUM('歩行者交通量(1)'!H21,'歩行者交通量(2)'!H21)</f>
        <v>3</v>
      </c>
      <c r="I21" s="183">
        <f t="shared" si="1"/>
        <v>13</v>
      </c>
      <c r="J21" s="185">
        <f t="shared" si="2"/>
        <v>13</v>
      </c>
      <c r="K21" s="184">
        <f t="shared" si="2"/>
        <v>5</v>
      </c>
      <c r="L21" s="183">
        <f t="shared" si="3"/>
        <v>18</v>
      </c>
    </row>
    <row r="22" spans="2:12" ht="14.45" customHeight="1" thickBot="1" x14ac:dyDescent="0.2">
      <c r="B22" s="85" t="s">
        <v>79</v>
      </c>
      <c r="C22" s="84"/>
      <c r="D22" s="83">
        <f t="shared" ref="D22:L22" si="4">SUBTOTAL(9,D16:D21)</f>
        <v>16</v>
      </c>
      <c r="E22" s="180">
        <f t="shared" si="4"/>
        <v>21</v>
      </c>
      <c r="F22" s="182">
        <f t="shared" si="4"/>
        <v>37</v>
      </c>
      <c r="G22" s="83">
        <f t="shared" si="4"/>
        <v>39</v>
      </c>
      <c r="H22" s="180">
        <f t="shared" si="4"/>
        <v>5</v>
      </c>
      <c r="I22" s="179">
        <f t="shared" si="4"/>
        <v>44</v>
      </c>
      <c r="J22" s="181">
        <f t="shared" si="4"/>
        <v>55</v>
      </c>
      <c r="K22" s="180">
        <f t="shared" si="4"/>
        <v>26</v>
      </c>
      <c r="L22" s="179">
        <f t="shared" si="4"/>
        <v>81</v>
      </c>
    </row>
    <row r="23" spans="2:12" ht="14.45" customHeight="1" thickTop="1" x14ac:dyDescent="0.15">
      <c r="B23" s="103" t="s">
        <v>78</v>
      </c>
      <c r="C23" s="102"/>
      <c r="D23" s="101">
        <f>SUM('歩行者交通量(1)'!D23,'歩行者交通量(2)'!D23)</f>
        <v>5</v>
      </c>
      <c r="E23" s="192">
        <f>SUM('歩行者交通量(1)'!E23,'歩行者交通量(2)'!E23)</f>
        <v>1</v>
      </c>
      <c r="F23" s="194">
        <f t="shared" ref="F23:F28" si="5">SUM(D23:E23)</f>
        <v>6</v>
      </c>
      <c r="G23" s="101">
        <f>SUM('歩行者交通量(1)'!G23,'歩行者交通量(2)'!G23)</f>
        <v>2</v>
      </c>
      <c r="H23" s="192">
        <f>SUM('歩行者交通量(1)'!H23,'歩行者交通量(2)'!H23)</f>
        <v>1</v>
      </c>
      <c r="I23" s="191">
        <f t="shared" ref="I23:I28" si="6">SUM(G23:H23)</f>
        <v>3</v>
      </c>
      <c r="J23" s="193">
        <f t="shared" ref="J23:K28" si="7">SUM(D23,G23)</f>
        <v>7</v>
      </c>
      <c r="K23" s="192">
        <f t="shared" si="7"/>
        <v>2</v>
      </c>
      <c r="L23" s="191">
        <f t="shared" ref="L23:L28" si="8">SUM(J23:K23)</f>
        <v>9</v>
      </c>
    </row>
    <row r="24" spans="2:12" ht="14.45" customHeight="1" x14ac:dyDescent="0.15">
      <c r="B24" s="97" t="s">
        <v>77</v>
      </c>
      <c r="C24" s="96"/>
      <c r="D24" s="95">
        <f>SUM('歩行者交通量(1)'!D24,'歩行者交通量(2)'!D24)</f>
        <v>2</v>
      </c>
      <c r="E24" s="188">
        <f>SUM('歩行者交通量(1)'!E24,'歩行者交通量(2)'!E24)</f>
        <v>4</v>
      </c>
      <c r="F24" s="190">
        <f t="shared" si="5"/>
        <v>6</v>
      </c>
      <c r="G24" s="95">
        <f>SUM('歩行者交通量(1)'!G24,'歩行者交通量(2)'!G24)</f>
        <v>1</v>
      </c>
      <c r="H24" s="188">
        <f>SUM('歩行者交通量(1)'!H24,'歩行者交通量(2)'!H24)</f>
        <v>0</v>
      </c>
      <c r="I24" s="187">
        <f t="shared" si="6"/>
        <v>1</v>
      </c>
      <c r="J24" s="189">
        <f t="shared" si="7"/>
        <v>3</v>
      </c>
      <c r="K24" s="188">
        <f t="shared" si="7"/>
        <v>4</v>
      </c>
      <c r="L24" s="187">
        <f t="shared" si="8"/>
        <v>7</v>
      </c>
    </row>
    <row r="25" spans="2:12" ht="14.45" customHeight="1" x14ac:dyDescent="0.15">
      <c r="B25" s="97" t="s">
        <v>76</v>
      </c>
      <c r="C25" s="96"/>
      <c r="D25" s="95">
        <f>SUM('歩行者交通量(1)'!D25,'歩行者交通量(2)'!D25)</f>
        <v>3</v>
      </c>
      <c r="E25" s="188">
        <f>SUM('歩行者交通量(1)'!E25,'歩行者交通量(2)'!E25)</f>
        <v>13</v>
      </c>
      <c r="F25" s="190">
        <f t="shared" si="5"/>
        <v>16</v>
      </c>
      <c r="G25" s="95">
        <f>SUM('歩行者交通量(1)'!G25,'歩行者交通量(2)'!G25)</f>
        <v>3</v>
      </c>
      <c r="H25" s="188">
        <f>SUM('歩行者交通量(1)'!H25,'歩行者交通量(2)'!H25)</f>
        <v>5</v>
      </c>
      <c r="I25" s="187">
        <f t="shared" si="6"/>
        <v>8</v>
      </c>
      <c r="J25" s="189">
        <f t="shared" si="7"/>
        <v>6</v>
      </c>
      <c r="K25" s="188">
        <f t="shared" si="7"/>
        <v>18</v>
      </c>
      <c r="L25" s="187">
        <f t="shared" si="8"/>
        <v>24</v>
      </c>
    </row>
    <row r="26" spans="2:12" ht="14.45" customHeight="1" x14ac:dyDescent="0.15">
      <c r="B26" s="97" t="s">
        <v>75</v>
      </c>
      <c r="C26" s="96"/>
      <c r="D26" s="95">
        <f>SUM('歩行者交通量(1)'!D26,'歩行者交通量(2)'!D26)</f>
        <v>1</v>
      </c>
      <c r="E26" s="188">
        <f>SUM('歩行者交通量(1)'!E26,'歩行者交通量(2)'!E26)</f>
        <v>13</v>
      </c>
      <c r="F26" s="190">
        <f t="shared" si="5"/>
        <v>14</v>
      </c>
      <c r="G26" s="95">
        <f>SUM('歩行者交通量(1)'!G26,'歩行者交通量(2)'!G26)</f>
        <v>0</v>
      </c>
      <c r="H26" s="188">
        <f>SUM('歩行者交通量(1)'!H26,'歩行者交通量(2)'!H26)</f>
        <v>4</v>
      </c>
      <c r="I26" s="187">
        <f t="shared" si="6"/>
        <v>4</v>
      </c>
      <c r="J26" s="189">
        <f t="shared" si="7"/>
        <v>1</v>
      </c>
      <c r="K26" s="188">
        <f t="shared" si="7"/>
        <v>17</v>
      </c>
      <c r="L26" s="187">
        <f t="shared" si="8"/>
        <v>18</v>
      </c>
    </row>
    <row r="27" spans="2:12" ht="14.45" customHeight="1" x14ac:dyDescent="0.15">
      <c r="B27" s="97" t="s">
        <v>74</v>
      </c>
      <c r="C27" s="96"/>
      <c r="D27" s="95">
        <f>SUM('歩行者交通量(1)'!D27,'歩行者交通量(2)'!D27)</f>
        <v>5</v>
      </c>
      <c r="E27" s="188">
        <f>SUM('歩行者交通量(1)'!E27,'歩行者交通量(2)'!E27)</f>
        <v>3</v>
      </c>
      <c r="F27" s="190">
        <f t="shared" si="5"/>
        <v>8</v>
      </c>
      <c r="G27" s="95">
        <f>SUM('歩行者交通量(1)'!G27,'歩行者交通量(2)'!G27)</f>
        <v>6</v>
      </c>
      <c r="H27" s="188">
        <f>SUM('歩行者交通量(1)'!H27,'歩行者交通量(2)'!H27)</f>
        <v>2</v>
      </c>
      <c r="I27" s="187">
        <f t="shared" si="6"/>
        <v>8</v>
      </c>
      <c r="J27" s="189">
        <f t="shared" si="7"/>
        <v>11</v>
      </c>
      <c r="K27" s="188">
        <f t="shared" si="7"/>
        <v>5</v>
      </c>
      <c r="L27" s="187">
        <f t="shared" si="8"/>
        <v>16</v>
      </c>
    </row>
    <row r="28" spans="2:12" ht="14.45" customHeight="1" x14ac:dyDescent="0.15">
      <c r="B28" s="91" t="s">
        <v>166</v>
      </c>
      <c r="C28" s="90"/>
      <c r="D28" s="89">
        <f>SUM('歩行者交通量(1)'!D28,'歩行者交通量(2)'!D28)</f>
        <v>4</v>
      </c>
      <c r="E28" s="184">
        <f>SUM('歩行者交通量(1)'!E28,'歩行者交通量(2)'!E28)</f>
        <v>1</v>
      </c>
      <c r="F28" s="186">
        <f t="shared" si="5"/>
        <v>5</v>
      </c>
      <c r="G28" s="89">
        <f>SUM('歩行者交通量(1)'!G28,'歩行者交通量(2)'!G28)</f>
        <v>1</v>
      </c>
      <c r="H28" s="184">
        <f>SUM('歩行者交通量(1)'!H28,'歩行者交通量(2)'!H28)</f>
        <v>1</v>
      </c>
      <c r="I28" s="183">
        <f t="shared" si="6"/>
        <v>2</v>
      </c>
      <c r="J28" s="185">
        <f t="shared" si="7"/>
        <v>5</v>
      </c>
      <c r="K28" s="184">
        <f t="shared" si="7"/>
        <v>2</v>
      </c>
      <c r="L28" s="183">
        <f t="shared" si="8"/>
        <v>7</v>
      </c>
    </row>
    <row r="29" spans="2:12" ht="14.45" customHeight="1" thickBot="1" x14ac:dyDescent="0.2">
      <c r="B29" s="85" t="s">
        <v>72</v>
      </c>
      <c r="C29" s="84"/>
      <c r="D29" s="83">
        <f t="shared" ref="D29:L29" si="9">SUBTOTAL(9,D23:D28)</f>
        <v>20</v>
      </c>
      <c r="E29" s="180">
        <f t="shared" si="9"/>
        <v>35</v>
      </c>
      <c r="F29" s="182">
        <f t="shared" si="9"/>
        <v>55</v>
      </c>
      <c r="G29" s="83">
        <f t="shared" si="9"/>
        <v>13</v>
      </c>
      <c r="H29" s="180">
        <f t="shared" si="9"/>
        <v>13</v>
      </c>
      <c r="I29" s="179">
        <f t="shared" si="9"/>
        <v>26</v>
      </c>
      <c r="J29" s="181">
        <f t="shared" si="9"/>
        <v>33</v>
      </c>
      <c r="K29" s="180">
        <f t="shared" si="9"/>
        <v>48</v>
      </c>
      <c r="L29" s="179">
        <f t="shared" si="9"/>
        <v>81</v>
      </c>
    </row>
    <row r="30" spans="2:12" ht="14.45" customHeight="1" thickTop="1" x14ac:dyDescent="0.15">
      <c r="B30" s="111" t="s">
        <v>165</v>
      </c>
      <c r="C30" s="110"/>
      <c r="D30" s="177">
        <f>SUM('歩行者交通量(1)'!D30,'歩行者交通量(2)'!D30)</f>
        <v>10</v>
      </c>
      <c r="E30" s="175">
        <f>SUM('歩行者交通量(1)'!E30,'歩行者交通量(2)'!E30)</f>
        <v>30</v>
      </c>
      <c r="F30" s="178">
        <f t="shared" ref="F30:F43" si="10">SUM(D30:E30)</f>
        <v>40</v>
      </c>
      <c r="G30" s="177">
        <f>SUM('歩行者交通量(1)'!G30,'歩行者交通量(2)'!G30)</f>
        <v>10</v>
      </c>
      <c r="H30" s="175">
        <f>SUM('歩行者交通量(1)'!H30,'歩行者交通量(2)'!H30)</f>
        <v>12</v>
      </c>
      <c r="I30" s="174">
        <f t="shared" ref="I30:I43" si="11">SUM(G30:H30)</f>
        <v>22</v>
      </c>
      <c r="J30" s="176">
        <f t="shared" ref="J30:J43" si="12">SUM(D30,G30)</f>
        <v>20</v>
      </c>
      <c r="K30" s="175">
        <f t="shared" ref="K30:K43" si="13">SUM(E30,H30)</f>
        <v>42</v>
      </c>
      <c r="L30" s="174">
        <f t="shared" ref="L30:L43" si="14">SUM(J30:K30)</f>
        <v>62</v>
      </c>
    </row>
    <row r="31" spans="2:12" ht="14.45" customHeight="1" x14ac:dyDescent="0.15">
      <c r="B31" s="109" t="s">
        <v>164</v>
      </c>
      <c r="C31" s="108"/>
      <c r="D31" s="198">
        <f>SUM('歩行者交通量(1)'!D31,'歩行者交通量(2)'!D31)</f>
        <v>5</v>
      </c>
      <c r="E31" s="196">
        <f>SUM('歩行者交通量(1)'!E31,'歩行者交通量(2)'!E31)</f>
        <v>22</v>
      </c>
      <c r="F31" s="199">
        <f t="shared" si="10"/>
        <v>27</v>
      </c>
      <c r="G31" s="198">
        <f>SUM('歩行者交通量(1)'!G31,'歩行者交通量(2)'!G31)</f>
        <v>2</v>
      </c>
      <c r="H31" s="196">
        <f>SUM('歩行者交通量(1)'!H31,'歩行者交通量(2)'!H31)</f>
        <v>7</v>
      </c>
      <c r="I31" s="195">
        <f t="shared" si="11"/>
        <v>9</v>
      </c>
      <c r="J31" s="197">
        <f t="shared" si="12"/>
        <v>7</v>
      </c>
      <c r="K31" s="196">
        <f t="shared" si="13"/>
        <v>29</v>
      </c>
      <c r="L31" s="195">
        <f t="shared" si="14"/>
        <v>36</v>
      </c>
    </row>
    <row r="32" spans="2:12" ht="14.45" customHeight="1" x14ac:dyDescent="0.15">
      <c r="B32" s="109" t="s">
        <v>163</v>
      </c>
      <c r="C32" s="108"/>
      <c r="D32" s="198">
        <f>SUM('歩行者交通量(1)'!D32,'歩行者交通量(2)'!D32)</f>
        <v>5</v>
      </c>
      <c r="E32" s="196">
        <f>SUM('歩行者交通量(1)'!E32,'歩行者交通量(2)'!E32)</f>
        <v>13</v>
      </c>
      <c r="F32" s="199">
        <f t="shared" si="10"/>
        <v>18</v>
      </c>
      <c r="G32" s="198">
        <f>SUM('歩行者交通量(1)'!G32,'歩行者交通量(2)'!G32)</f>
        <v>4</v>
      </c>
      <c r="H32" s="196">
        <f>SUM('歩行者交通量(1)'!H32,'歩行者交通量(2)'!H32)</f>
        <v>5</v>
      </c>
      <c r="I32" s="195">
        <f t="shared" si="11"/>
        <v>9</v>
      </c>
      <c r="J32" s="197">
        <f t="shared" si="12"/>
        <v>9</v>
      </c>
      <c r="K32" s="196">
        <f t="shared" si="13"/>
        <v>18</v>
      </c>
      <c r="L32" s="195">
        <f t="shared" si="14"/>
        <v>27</v>
      </c>
    </row>
    <row r="33" spans="2:12" ht="14.45" customHeight="1" x14ac:dyDescent="0.15">
      <c r="B33" s="109" t="s">
        <v>162</v>
      </c>
      <c r="C33" s="108"/>
      <c r="D33" s="198">
        <f>SUM('歩行者交通量(1)'!D33,'歩行者交通量(2)'!D33)</f>
        <v>10</v>
      </c>
      <c r="E33" s="196">
        <f>SUM('歩行者交通量(1)'!E33,'歩行者交通量(2)'!E33)</f>
        <v>14</v>
      </c>
      <c r="F33" s="199">
        <f t="shared" si="10"/>
        <v>24</v>
      </c>
      <c r="G33" s="198">
        <f>SUM('歩行者交通量(1)'!G33,'歩行者交通量(2)'!G33)</f>
        <v>11</v>
      </c>
      <c r="H33" s="196">
        <f>SUM('歩行者交通量(1)'!H33,'歩行者交通量(2)'!H33)</f>
        <v>12</v>
      </c>
      <c r="I33" s="195">
        <f t="shared" si="11"/>
        <v>23</v>
      </c>
      <c r="J33" s="197">
        <f t="shared" si="12"/>
        <v>21</v>
      </c>
      <c r="K33" s="196">
        <f t="shared" si="13"/>
        <v>26</v>
      </c>
      <c r="L33" s="195">
        <f t="shared" si="14"/>
        <v>47</v>
      </c>
    </row>
    <row r="34" spans="2:12" ht="14.45" customHeight="1" x14ac:dyDescent="0.15">
      <c r="B34" s="109" t="s">
        <v>161</v>
      </c>
      <c r="C34" s="108"/>
      <c r="D34" s="198">
        <f>SUM('歩行者交通量(1)'!D34,'歩行者交通量(2)'!D34)</f>
        <v>23</v>
      </c>
      <c r="E34" s="196">
        <f>SUM('歩行者交通量(1)'!E34,'歩行者交通量(2)'!E34)</f>
        <v>14</v>
      </c>
      <c r="F34" s="199">
        <f t="shared" si="10"/>
        <v>37</v>
      </c>
      <c r="G34" s="198">
        <f>SUM('歩行者交通量(1)'!G34,'歩行者交通量(2)'!G34)</f>
        <v>5</v>
      </c>
      <c r="H34" s="196">
        <f>SUM('歩行者交通量(1)'!H34,'歩行者交通量(2)'!H34)</f>
        <v>4</v>
      </c>
      <c r="I34" s="195">
        <f t="shared" si="11"/>
        <v>9</v>
      </c>
      <c r="J34" s="197">
        <f t="shared" si="12"/>
        <v>28</v>
      </c>
      <c r="K34" s="196">
        <f t="shared" si="13"/>
        <v>18</v>
      </c>
      <c r="L34" s="195">
        <f t="shared" si="14"/>
        <v>46</v>
      </c>
    </row>
    <row r="35" spans="2:12" ht="14.45" customHeight="1" x14ac:dyDescent="0.15">
      <c r="B35" s="109" t="s">
        <v>160</v>
      </c>
      <c r="C35" s="108"/>
      <c r="D35" s="198">
        <f>SUM('歩行者交通量(1)'!D35,'歩行者交通量(2)'!D35)</f>
        <v>5</v>
      </c>
      <c r="E35" s="196">
        <f>SUM('歩行者交通量(1)'!E35,'歩行者交通量(2)'!E35)</f>
        <v>18</v>
      </c>
      <c r="F35" s="199">
        <f t="shared" si="10"/>
        <v>23</v>
      </c>
      <c r="G35" s="198">
        <f>SUM('歩行者交通量(1)'!G35,'歩行者交通量(2)'!G35)</f>
        <v>2</v>
      </c>
      <c r="H35" s="196">
        <f>SUM('歩行者交通量(1)'!H35,'歩行者交通量(2)'!H35)</f>
        <v>15</v>
      </c>
      <c r="I35" s="195">
        <f t="shared" si="11"/>
        <v>17</v>
      </c>
      <c r="J35" s="197">
        <f t="shared" si="12"/>
        <v>7</v>
      </c>
      <c r="K35" s="196">
        <f t="shared" si="13"/>
        <v>33</v>
      </c>
      <c r="L35" s="195">
        <f t="shared" si="14"/>
        <v>40</v>
      </c>
    </row>
    <row r="36" spans="2:12" ht="14.45" customHeight="1" x14ac:dyDescent="0.15">
      <c r="B36" s="109" t="s">
        <v>159</v>
      </c>
      <c r="C36" s="108"/>
      <c r="D36" s="198">
        <f>SUM('歩行者交通量(1)'!D36,'歩行者交通量(2)'!D36)</f>
        <v>6</v>
      </c>
      <c r="E36" s="196">
        <f>SUM('歩行者交通量(1)'!E36,'歩行者交通量(2)'!E36)</f>
        <v>9</v>
      </c>
      <c r="F36" s="199">
        <f t="shared" si="10"/>
        <v>15</v>
      </c>
      <c r="G36" s="198">
        <f>SUM('歩行者交通量(1)'!G36,'歩行者交通量(2)'!G36)</f>
        <v>15</v>
      </c>
      <c r="H36" s="196">
        <f>SUM('歩行者交通量(1)'!H36,'歩行者交通量(2)'!H36)</f>
        <v>6</v>
      </c>
      <c r="I36" s="195">
        <f t="shared" si="11"/>
        <v>21</v>
      </c>
      <c r="J36" s="197">
        <f t="shared" si="12"/>
        <v>21</v>
      </c>
      <c r="K36" s="196">
        <f t="shared" si="13"/>
        <v>15</v>
      </c>
      <c r="L36" s="195">
        <f t="shared" si="14"/>
        <v>36</v>
      </c>
    </row>
    <row r="37" spans="2:12" ht="14.45" customHeight="1" x14ac:dyDescent="0.15">
      <c r="B37" s="109" t="s">
        <v>158</v>
      </c>
      <c r="C37" s="108"/>
      <c r="D37" s="198">
        <f>SUM('歩行者交通量(1)'!D37,'歩行者交通量(2)'!D37)</f>
        <v>20</v>
      </c>
      <c r="E37" s="196">
        <f>SUM('歩行者交通量(1)'!E37,'歩行者交通量(2)'!E37)</f>
        <v>26</v>
      </c>
      <c r="F37" s="199">
        <f t="shared" si="10"/>
        <v>46</v>
      </c>
      <c r="G37" s="198">
        <f>SUM('歩行者交通量(1)'!G37,'歩行者交通量(2)'!G37)</f>
        <v>7</v>
      </c>
      <c r="H37" s="196">
        <f>SUM('歩行者交通量(1)'!H37,'歩行者交通量(2)'!H37)</f>
        <v>16</v>
      </c>
      <c r="I37" s="195">
        <f t="shared" si="11"/>
        <v>23</v>
      </c>
      <c r="J37" s="197">
        <f t="shared" si="12"/>
        <v>27</v>
      </c>
      <c r="K37" s="196">
        <f t="shared" si="13"/>
        <v>42</v>
      </c>
      <c r="L37" s="195">
        <f t="shared" si="14"/>
        <v>69</v>
      </c>
    </row>
    <row r="38" spans="2:12" ht="14.45" customHeight="1" x14ac:dyDescent="0.15">
      <c r="B38" s="103" t="s">
        <v>63</v>
      </c>
      <c r="C38" s="102"/>
      <c r="D38" s="101">
        <f>SUM('歩行者交通量(1)'!D38,'歩行者交通量(2)'!D38)</f>
        <v>11</v>
      </c>
      <c r="E38" s="192">
        <f>SUM('歩行者交通量(1)'!E38,'歩行者交通量(2)'!E38)</f>
        <v>7</v>
      </c>
      <c r="F38" s="194">
        <f t="shared" si="10"/>
        <v>18</v>
      </c>
      <c r="G38" s="101">
        <f>SUM('歩行者交通量(1)'!G38,'歩行者交通量(2)'!G38)</f>
        <v>2</v>
      </c>
      <c r="H38" s="192">
        <f>SUM('歩行者交通量(1)'!H38,'歩行者交通量(2)'!H38)</f>
        <v>2</v>
      </c>
      <c r="I38" s="191">
        <f t="shared" si="11"/>
        <v>4</v>
      </c>
      <c r="J38" s="193">
        <f t="shared" si="12"/>
        <v>13</v>
      </c>
      <c r="K38" s="192">
        <f t="shared" si="13"/>
        <v>9</v>
      </c>
      <c r="L38" s="191">
        <f t="shared" si="14"/>
        <v>22</v>
      </c>
    </row>
    <row r="39" spans="2:12" ht="14.45" customHeight="1" x14ac:dyDescent="0.15">
      <c r="B39" s="97" t="s">
        <v>62</v>
      </c>
      <c r="C39" s="96"/>
      <c r="D39" s="95">
        <f>SUM('歩行者交通量(1)'!D39,'歩行者交通量(2)'!D39)</f>
        <v>12</v>
      </c>
      <c r="E39" s="188">
        <f>SUM('歩行者交通量(1)'!E39,'歩行者交通量(2)'!E39)</f>
        <v>3</v>
      </c>
      <c r="F39" s="190">
        <f t="shared" si="10"/>
        <v>15</v>
      </c>
      <c r="G39" s="95">
        <f>SUM('歩行者交通量(1)'!G39,'歩行者交通量(2)'!G39)</f>
        <v>1</v>
      </c>
      <c r="H39" s="188">
        <f>SUM('歩行者交通量(1)'!H39,'歩行者交通量(2)'!H39)</f>
        <v>2</v>
      </c>
      <c r="I39" s="187">
        <f t="shared" si="11"/>
        <v>3</v>
      </c>
      <c r="J39" s="189">
        <f t="shared" si="12"/>
        <v>13</v>
      </c>
      <c r="K39" s="188">
        <f t="shared" si="13"/>
        <v>5</v>
      </c>
      <c r="L39" s="187">
        <f t="shared" si="14"/>
        <v>18</v>
      </c>
    </row>
    <row r="40" spans="2:12" ht="14.45" customHeight="1" x14ac:dyDescent="0.15">
      <c r="B40" s="97" t="s">
        <v>61</v>
      </c>
      <c r="C40" s="96"/>
      <c r="D40" s="95">
        <f>SUM('歩行者交通量(1)'!D40,'歩行者交通量(2)'!D40)</f>
        <v>5</v>
      </c>
      <c r="E40" s="188">
        <f>SUM('歩行者交通量(1)'!E40,'歩行者交通量(2)'!E40)</f>
        <v>4</v>
      </c>
      <c r="F40" s="190">
        <f t="shared" si="10"/>
        <v>9</v>
      </c>
      <c r="G40" s="95">
        <f>SUM('歩行者交通量(1)'!G40,'歩行者交通量(2)'!G40)</f>
        <v>1</v>
      </c>
      <c r="H40" s="188">
        <f>SUM('歩行者交通量(1)'!H40,'歩行者交通量(2)'!H40)</f>
        <v>3</v>
      </c>
      <c r="I40" s="187">
        <f t="shared" si="11"/>
        <v>4</v>
      </c>
      <c r="J40" s="189">
        <f t="shared" si="12"/>
        <v>6</v>
      </c>
      <c r="K40" s="188">
        <f t="shared" si="13"/>
        <v>7</v>
      </c>
      <c r="L40" s="187">
        <f t="shared" si="14"/>
        <v>13</v>
      </c>
    </row>
    <row r="41" spans="2:12" ht="14.45" customHeight="1" x14ac:dyDescent="0.15">
      <c r="B41" s="97" t="s">
        <v>60</v>
      </c>
      <c r="C41" s="96"/>
      <c r="D41" s="95">
        <f>SUM('歩行者交通量(1)'!D41,'歩行者交通量(2)'!D41)</f>
        <v>1</v>
      </c>
      <c r="E41" s="188">
        <f>SUM('歩行者交通量(1)'!E41,'歩行者交通量(2)'!E41)</f>
        <v>3</v>
      </c>
      <c r="F41" s="190">
        <f t="shared" si="10"/>
        <v>4</v>
      </c>
      <c r="G41" s="95">
        <f>SUM('歩行者交通量(1)'!G41,'歩行者交通量(2)'!G41)</f>
        <v>0</v>
      </c>
      <c r="H41" s="188">
        <f>SUM('歩行者交通量(1)'!H41,'歩行者交通量(2)'!H41)</f>
        <v>4</v>
      </c>
      <c r="I41" s="187">
        <f t="shared" si="11"/>
        <v>4</v>
      </c>
      <c r="J41" s="189">
        <f t="shared" si="12"/>
        <v>1</v>
      </c>
      <c r="K41" s="188">
        <f t="shared" si="13"/>
        <v>7</v>
      </c>
      <c r="L41" s="187">
        <f t="shared" si="14"/>
        <v>8</v>
      </c>
    </row>
    <row r="42" spans="2:12" ht="14.45" customHeight="1" x14ac:dyDescent="0.15">
      <c r="B42" s="97" t="s">
        <v>59</v>
      </c>
      <c r="C42" s="96"/>
      <c r="D42" s="95">
        <f>SUM('歩行者交通量(1)'!D42,'歩行者交通量(2)'!D42)</f>
        <v>1</v>
      </c>
      <c r="E42" s="188">
        <f>SUM('歩行者交通量(1)'!E42,'歩行者交通量(2)'!E42)</f>
        <v>1</v>
      </c>
      <c r="F42" s="190">
        <f t="shared" si="10"/>
        <v>2</v>
      </c>
      <c r="G42" s="95">
        <f>SUM('歩行者交通量(1)'!G42,'歩行者交通量(2)'!G42)</f>
        <v>3</v>
      </c>
      <c r="H42" s="188">
        <f>SUM('歩行者交通量(1)'!H42,'歩行者交通量(2)'!H42)</f>
        <v>1</v>
      </c>
      <c r="I42" s="187">
        <f t="shared" si="11"/>
        <v>4</v>
      </c>
      <c r="J42" s="189">
        <f t="shared" si="12"/>
        <v>4</v>
      </c>
      <c r="K42" s="188">
        <f t="shared" si="13"/>
        <v>2</v>
      </c>
      <c r="L42" s="187">
        <f t="shared" si="14"/>
        <v>6</v>
      </c>
    </row>
    <row r="43" spans="2:12" ht="14.45" customHeight="1" x14ac:dyDescent="0.15">
      <c r="B43" s="91" t="s">
        <v>157</v>
      </c>
      <c r="C43" s="90"/>
      <c r="D43" s="89">
        <f>SUM('歩行者交通量(1)'!D43,'歩行者交通量(2)'!D43)</f>
        <v>3</v>
      </c>
      <c r="E43" s="184">
        <f>SUM('歩行者交通量(1)'!E43,'歩行者交通量(2)'!E43)</f>
        <v>2</v>
      </c>
      <c r="F43" s="186">
        <f t="shared" si="10"/>
        <v>5</v>
      </c>
      <c r="G43" s="89">
        <f>SUM('歩行者交通量(1)'!G43,'歩行者交通量(2)'!G43)</f>
        <v>2</v>
      </c>
      <c r="H43" s="184">
        <f>SUM('歩行者交通量(1)'!H43,'歩行者交通量(2)'!H43)</f>
        <v>0</v>
      </c>
      <c r="I43" s="183">
        <f t="shared" si="11"/>
        <v>2</v>
      </c>
      <c r="J43" s="185">
        <f t="shared" si="12"/>
        <v>5</v>
      </c>
      <c r="K43" s="184">
        <f t="shared" si="13"/>
        <v>2</v>
      </c>
      <c r="L43" s="183">
        <f t="shared" si="14"/>
        <v>7</v>
      </c>
    </row>
    <row r="44" spans="2:12" ht="14.45" customHeight="1" thickBot="1" x14ac:dyDescent="0.2">
      <c r="B44" s="85" t="s">
        <v>57</v>
      </c>
      <c r="C44" s="84"/>
      <c r="D44" s="83">
        <f t="shared" ref="D44:L44" si="15">SUBTOTAL(9,D38:D43)</f>
        <v>33</v>
      </c>
      <c r="E44" s="180">
        <f t="shared" si="15"/>
        <v>20</v>
      </c>
      <c r="F44" s="182">
        <f t="shared" si="15"/>
        <v>53</v>
      </c>
      <c r="G44" s="83">
        <f t="shared" si="15"/>
        <v>9</v>
      </c>
      <c r="H44" s="180">
        <f t="shared" si="15"/>
        <v>12</v>
      </c>
      <c r="I44" s="179">
        <f t="shared" si="15"/>
        <v>21</v>
      </c>
      <c r="J44" s="181">
        <f t="shared" si="15"/>
        <v>42</v>
      </c>
      <c r="K44" s="180">
        <f t="shared" si="15"/>
        <v>32</v>
      </c>
      <c r="L44" s="179">
        <f t="shared" si="15"/>
        <v>74</v>
      </c>
    </row>
    <row r="45" spans="2:12" ht="14.45" customHeight="1" thickTop="1" x14ac:dyDescent="0.15">
      <c r="B45" s="103" t="s">
        <v>56</v>
      </c>
      <c r="C45" s="102"/>
      <c r="D45" s="101">
        <f>SUM('歩行者交通量(1)'!D45,'歩行者交通量(2)'!D45)</f>
        <v>8</v>
      </c>
      <c r="E45" s="192">
        <f>SUM('歩行者交通量(1)'!E45,'歩行者交通量(2)'!E45)</f>
        <v>0</v>
      </c>
      <c r="F45" s="194">
        <f t="shared" ref="F45:F50" si="16">SUM(D45:E45)</f>
        <v>8</v>
      </c>
      <c r="G45" s="101">
        <f>SUM('歩行者交通量(1)'!G45,'歩行者交通量(2)'!G45)</f>
        <v>1</v>
      </c>
      <c r="H45" s="192">
        <f>SUM('歩行者交通量(1)'!H45,'歩行者交通量(2)'!H45)</f>
        <v>0</v>
      </c>
      <c r="I45" s="191">
        <f t="shared" ref="I45:I50" si="17">SUM(G45:H45)</f>
        <v>1</v>
      </c>
      <c r="J45" s="193">
        <f t="shared" ref="J45:K50" si="18">SUM(D45,G45)</f>
        <v>9</v>
      </c>
      <c r="K45" s="192">
        <f t="shared" si="18"/>
        <v>0</v>
      </c>
      <c r="L45" s="191">
        <f t="shared" ref="L45:L50" si="19">SUM(J45:K45)</f>
        <v>9</v>
      </c>
    </row>
    <row r="46" spans="2:12" ht="14.45" customHeight="1" x14ac:dyDescent="0.15">
      <c r="B46" s="97" t="s">
        <v>55</v>
      </c>
      <c r="C46" s="96"/>
      <c r="D46" s="95">
        <f>SUM('歩行者交通量(1)'!D46,'歩行者交通量(2)'!D46)</f>
        <v>0</v>
      </c>
      <c r="E46" s="188">
        <f>SUM('歩行者交通量(1)'!E46,'歩行者交通量(2)'!E46)</f>
        <v>5</v>
      </c>
      <c r="F46" s="190">
        <f t="shared" si="16"/>
        <v>5</v>
      </c>
      <c r="G46" s="95">
        <f>SUM('歩行者交通量(1)'!G46,'歩行者交通量(2)'!G46)</f>
        <v>0</v>
      </c>
      <c r="H46" s="188">
        <f>SUM('歩行者交通量(1)'!H46,'歩行者交通量(2)'!H46)</f>
        <v>0</v>
      </c>
      <c r="I46" s="187">
        <f t="shared" si="17"/>
        <v>0</v>
      </c>
      <c r="J46" s="189">
        <f t="shared" si="18"/>
        <v>0</v>
      </c>
      <c r="K46" s="188">
        <f t="shared" si="18"/>
        <v>5</v>
      </c>
      <c r="L46" s="187">
        <f t="shared" si="19"/>
        <v>5</v>
      </c>
    </row>
    <row r="47" spans="2:12" ht="14.45" customHeight="1" x14ac:dyDescent="0.15">
      <c r="B47" s="97" t="s">
        <v>54</v>
      </c>
      <c r="C47" s="96"/>
      <c r="D47" s="95">
        <f>SUM('歩行者交通量(1)'!D47,'歩行者交通量(2)'!D47)</f>
        <v>1</v>
      </c>
      <c r="E47" s="188">
        <f>SUM('歩行者交通量(1)'!E47,'歩行者交通量(2)'!E47)</f>
        <v>0</v>
      </c>
      <c r="F47" s="190">
        <f t="shared" si="16"/>
        <v>1</v>
      </c>
      <c r="G47" s="95">
        <f>SUM('歩行者交通量(1)'!G47,'歩行者交通量(2)'!G47)</f>
        <v>2</v>
      </c>
      <c r="H47" s="188">
        <f>SUM('歩行者交通量(1)'!H47,'歩行者交通量(2)'!H47)</f>
        <v>2</v>
      </c>
      <c r="I47" s="187">
        <f t="shared" si="17"/>
        <v>4</v>
      </c>
      <c r="J47" s="189">
        <f t="shared" si="18"/>
        <v>3</v>
      </c>
      <c r="K47" s="188">
        <f t="shared" si="18"/>
        <v>2</v>
      </c>
      <c r="L47" s="187">
        <f t="shared" si="19"/>
        <v>5</v>
      </c>
    </row>
    <row r="48" spans="2:12" ht="14.45" customHeight="1" x14ac:dyDescent="0.15">
      <c r="B48" s="97" t="s">
        <v>53</v>
      </c>
      <c r="C48" s="96"/>
      <c r="D48" s="95">
        <f>SUM('歩行者交通量(1)'!D48,'歩行者交通量(2)'!D48)</f>
        <v>0</v>
      </c>
      <c r="E48" s="188">
        <f>SUM('歩行者交通量(1)'!E48,'歩行者交通量(2)'!E48)</f>
        <v>0</v>
      </c>
      <c r="F48" s="190">
        <f t="shared" si="16"/>
        <v>0</v>
      </c>
      <c r="G48" s="95">
        <f>SUM('歩行者交通量(1)'!G48,'歩行者交通量(2)'!G48)</f>
        <v>0</v>
      </c>
      <c r="H48" s="188">
        <f>SUM('歩行者交通量(1)'!H48,'歩行者交通量(2)'!H48)</f>
        <v>0</v>
      </c>
      <c r="I48" s="187">
        <f t="shared" si="17"/>
        <v>0</v>
      </c>
      <c r="J48" s="189">
        <f t="shared" si="18"/>
        <v>0</v>
      </c>
      <c r="K48" s="188">
        <f t="shared" si="18"/>
        <v>0</v>
      </c>
      <c r="L48" s="187">
        <f t="shared" si="19"/>
        <v>0</v>
      </c>
    </row>
    <row r="49" spans="2:13" ht="14.45" customHeight="1" x14ac:dyDescent="0.15">
      <c r="B49" s="97" t="s">
        <v>52</v>
      </c>
      <c r="C49" s="96"/>
      <c r="D49" s="95">
        <f>SUM('歩行者交通量(1)'!D49,'歩行者交通量(2)'!D49)</f>
        <v>0</v>
      </c>
      <c r="E49" s="188">
        <f>SUM('歩行者交通量(1)'!E49,'歩行者交通量(2)'!E49)</f>
        <v>5</v>
      </c>
      <c r="F49" s="190">
        <f t="shared" si="16"/>
        <v>5</v>
      </c>
      <c r="G49" s="95">
        <f>SUM('歩行者交通量(1)'!G49,'歩行者交通量(2)'!G49)</f>
        <v>0</v>
      </c>
      <c r="H49" s="188">
        <f>SUM('歩行者交通量(1)'!H49,'歩行者交通量(2)'!H49)</f>
        <v>1</v>
      </c>
      <c r="I49" s="187">
        <f t="shared" si="17"/>
        <v>1</v>
      </c>
      <c r="J49" s="189">
        <f t="shared" si="18"/>
        <v>0</v>
      </c>
      <c r="K49" s="188">
        <f t="shared" si="18"/>
        <v>6</v>
      </c>
      <c r="L49" s="187">
        <f t="shared" si="19"/>
        <v>6</v>
      </c>
    </row>
    <row r="50" spans="2:13" ht="14.45" customHeight="1" x14ac:dyDescent="0.15">
      <c r="B50" s="91" t="s">
        <v>156</v>
      </c>
      <c r="C50" s="90"/>
      <c r="D50" s="89">
        <f>SUM('歩行者交通量(1)'!D50,'歩行者交通量(2)'!D50)</f>
        <v>0</v>
      </c>
      <c r="E50" s="184">
        <f>SUM('歩行者交通量(1)'!E50,'歩行者交通量(2)'!E50)</f>
        <v>0</v>
      </c>
      <c r="F50" s="186">
        <f t="shared" si="16"/>
        <v>0</v>
      </c>
      <c r="G50" s="89">
        <f>SUM('歩行者交通量(1)'!G50,'歩行者交通量(2)'!G50)</f>
        <v>0</v>
      </c>
      <c r="H50" s="184">
        <f>SUM('歩行者交通量(1)'!H50,'歩行者交通量(2)'!H50)</f>
        <v>1</v>
      </c>
      <c r="I50" s="183">
        <f t="shared" si="17"/>
        <v>1</v>
      </c>
      <c r="J50" s="185">
        <f t="shared" si="18"/>
        <v>0</v>
      </c>
      <c r="K50" s="184">
        <f t="shared" si="18"/>
        <v>1</v>
      </c>
      <c r="L50" s="183">
        <f t="shared" si="19"/>
        <v>1</v>
      </c>
    </row>
    <row r="51" spans="2:13" ht="14.45" customHeight="1" thickBot="1" x14ac:dyDescent="0.2">
      <c r="B51" s="85" t="s">
        <v>50</v>
      </c>
      <c r="C51" s="84"/>
      <c r="D51" s="83">
        <f t="shared" ref="D51:L51" si="20">SUBTOTAL(9,D45:D50)</f>
        <v>9</v>
      </c>
      <c r="E51" s="180">
        <f t="shared" si="20"/>
        <v>10</v>
      </c>
      <c r="F51" s="182">
        <f t="shared" si="20"/>
        <v>19</v>
      </c>
      <c r="G51" s="83">
        <f t="shared" si="20"/>
        <v>3</v>
      </c>
      <c r="H51" s="180">
        <f t="shared" si="20"/>
        <v>4</v>
      </c>
      <c r="I51" s="179">
        <f t="shared" si="20"/>
        <v>7</v>
      </c>
      <c r="J51" s="181">
        <f t="shared" si="20"/>
        <v>12</v>
      </c>
      <c r="K51" s="180">
        <f t="shared" si="20"/>
        <v>14</v>
      </c>
      <c r="L51" s="179">
        <f t="shared" si="20"/>
        <v>26</v>
      </c>
    </row>
    <row r="52" spans="2:13" ht="14.45" customHeight="1" thickTop="1" x14ac:dyDescent="0.15">
      <c r="B52" s="79" t="s">
        <v>13</v>
      </c>
      <c r="C52" s="78"/>
      <c r="D52" s="177">
        <f t="shared" ref="D52:L52" si="21">SUBTOTAL(9,D16:D51)</f>
        <v>162</v>
      </c>
      <c r="E52" s="175">
        <f t="shared" si="21"/>
        <v>232</v>
      </c>
      <c r="F52" s="178">
        <f t="shared" si="21"/>
        <v>394</v>
      </c>
      <c r="G52" s="177">
        <f t="shared" si="21"/>
        <v>120</v>
      </c>
      <c r="H52" s="175">
        <f t="shared" si="21"/>
        <v>111</v>
      </c>
      <c r="I52" s="174">
        <f t="shared" si="21"/>
        <v>231</v>
      </c>
      <c r="J52" s="176">
        <f t="shared" si="21"/>
        <v>282</v>
      </c>
      <c r="K52" s="175">
        <f t="shared" si="21"/>
        <v>343</v>
      </c>
      <c r="L52" s="174">
        <f t="shared" si="21"/>
        <v>625</v>
      </c>
    </row>
    <row r="53" spans="2:13" ht="15" customHeight="1" x14ac:dyDescent="0.15">
      <c r="B53" s="73"/>
      <c r="C53" s="73"/>
      <c r="D53" s="72"/>
      <c r="E53" s="72"/>
      <c r="F53" s="72"/>
      <c r="G53" s="72"/>
      <c r="H53" s="72"/>
      <c r="I53" s="72"/>
      <c r="J53" s="72"/>
      <c r="K53" s="71"/>
      <c r="L53" s="71"/>
    </row>
    <row r="54" spans="2:13" ht="16.5" customHeight="1" x14ac:dyDescent="0.15">
      <c r="B54" s="7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</row>
  </sheetData>
  <mergeCells count="4">
    <mergeCell ref="G4:G10"/>
    <mergeCell ref="D14:F14"/>
    <mergeCell ref="G14:I14"/>
    <mergeCell ref="J14:L14"/>
  </mergeCells>
  <phoneticPr fontId="1"/>
  <printOptions horizontalCentered="1"/>
  <pageMargins left="0.78740157480314965" right="0.78740157480314965" top="0.78740157480314965" bottom="0.70866141732283472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AD30" sqref="AD30"/>
    </sheetView>
  </sheetViews>
  <sheetFormatPr defaultRowHeight="13.5" x14ac:dyDescent="0.15"/>
  <sheetData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showGridLines="0" zoomScaleNormal="100" zoomScaleSheetLayoutView="100" workbookViewId="0">
      <selection activeCell="AD30" sqref="AD30"/>
    </sheetView>
  </sheetViews>
  <sheetFormatPr defaultRowHeight="12" x14ac:dyDescent="0.15"/>
  <cols>
    <col min="1" max="1" width="1.25" style="6" customWidth="1"/>
    <col min="2" max="25" width="3.5" style="6" customWidth="1"/>
    <col min="26" max="41" width="5.625" style="6" customWidth="1"/>
    <col min="42" max="16384" width="9" style="6"/>
  </cols>
  <sheetData>
    <row r="1" spans="1:25" ht="12.75" customHeight="1" x14ac:dyDescent="0.15">
      <c r="A1" s="6">
        <v>12</v>
      </c>
    </row>
    <row r="2" spans="1:25" ht="14.25" x14ac:dyDescent="0.15">
      <c r="B2" s="32" t="s">
        <v>129</v>
      </c>
      <c r="C2" s="7"/>
      <c r="D2" s="7"/>
      <c r="E2" s="7"/>
      <c r="F2" s="7"/>
      <c r="G2" s="10"/>
      <c r="H2" s="10"/>
      <c r="I2" s="10"/>
      <c r="N2" s="35"/>
      <c r="O2" s="1"/>
      <c r="P2" s="2"/>
      <c r="Q2" s="2"/>
      <c r="R2" s="2"/>
      <c r="S2" s="2"/>
      <c r="T2" s="2"/>
      <c r="U2" s="38"/>
      <c r="V2" s="2"/>
      <c r="W2" s="2"/>
      <c r="X2" s="2"/>
      <c r="Y2" s="34"/>
    </row>
    <row r="3" spans="1:25" ht="11.25" customHeight="1" x14ac:dyDescent="0.15">
      <c r="B3" s="7"/>
      <c r="C3" s="7"/>
      <c r="D3" s="7"/>
      <c r="E3" s="7"/>
      <c r="F3" s="7"/>
      <c r="G3" s="7"/>
      <c r="H3" s="7"/>
      <c r="I3" s="7"/>
      <c r="N3" s="33"/>
      <c r="O3" s="172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1.25" customHeight="1" x14ac:dyDescent="0.15">
      <c r="B4" s="7"/>
      <c r="C4" s="7"/>
      <c r="D4" s="7"/>
      <c r="E4" s="7"/>
      <c r="F4" s="7"/>
      <c r="G4" s="7"/>
      <c r="H4" s="7"/>
      <c r="I4" s="7"/>
      <c r="N4" s="33"/>
      <c r="O4" s="172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 ht="11.25" customHeight="1" x14ac:dyDescent="0.15">
      <c r="B5" s="7"/>
      <c r="C5" s="7"/>
      <c r="D5" s="7"/>
      <c r="E5" s="7"/>
      <c r="F5" s="7"/>
      <c r="G5" s="7"/>
      <c r="H5" s="7"/>
      <c r="I5" s="7"/>
      <c r="N5" s="269" t="s">
        <v>7</v>
      </c>
      <c r="O5" s="172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ht="11.25" customHeight="1" x14ac:dyDescent="0.15">
      <c r="B6" s="173" t="s">
        <v>3</v>
      </c>
      <c r="C6" s="173"/>
      <c r="D6" s="6" t="s">
        <v>26</v>
      </c>
      <c r="G6" s="7"/>
      <c r="H6" s="7"/>
      <c r="I6" s="7"/>
      <c r="N6" s="269"/>
      <c r="O6" s="172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ht="11.25" customHeight="1" x14ac:dyDescent="0.15">
      <c r="B7" s="173"/>
      <c r="C7" s="173"/>
      <c r="D7" s="6" t="s">
        <v>128</v>
      </c>
      <c r="G7" s="7"/>
      <c r="H7" s="7"/>
      <c r="I7" s="7"/>
      <c r="N7" s="269"/>
      <c r="O7" s="172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ht="11.25" customHeight="1" x14ac:dyDescent="0.15">
      <c r="B8" s="173"/>
      <c r="C8" s="173"/>
      <c r="D8" s="173"/>
      <c r="H8" s="7"/>
      <c r="I8" s="7"/>
      <c r="N8" s="269"/>
      <c r="O8" s="172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11.25" customHeight="1" x14ac:dyDescent="0.15">
      <c r="B9" s="173" t="s">
        <v>4</v>
      </c>
      <c r="C9" s="173"/>
      <c r="D9" s="173" t="s">
        <v>127</v>
      </c>
      <c r="G9" s="7"/>
      <c r="H9" s="7"/>
      <c r="I9" s="7"/>
      <c r="N9" s="269"/>
      <c r="O9" s="172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11.25" customHeight="1" x14ac:dyDescent="0.15">
      <c r="B10" s="173"/>
      <c r="C10" s="173"/>
      <c r="D10" s="173" t="s">
        <v>24</v>
      </c>
      <c r="G10" s="7"/>
      <c r="H10" s="7"/>
      <c r="I10" s="7"/>
      <c r="N10" s="269"/>
      <c r="O10" s="172"/>
      <c r="P10" s="7"/>
      <c r="Q10" s="7"/>
      <c r="R10" s="7"/>
      <c r="S10" s="7"/>
      <c r="T10" s="7"/>
      <c r="U10" s="7"/>
      <c r="V10" s="7"/>
      <c r="W10" s="7"/>
      <c r="X10" s="7"/>
      <c r="Y10" s="8"/>
    </row>
    <row r="11" spans="1:25" ht="11.25" customHeight="1" x14ac:dyDescent="0.15">
      <c r="B11" s="173"/>
      <c r="C11" s="173"/>
      <c r="D11" s="173"/>
      <c r="G11" s="7"/>
      <c r="H11" s="7"/>
      <c r="I11" s="7"/>
      <c r="N11" s="269"/>
      <c r="O11" s="172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1:25" ht="11.25" customHeight="1" x14ac:dyDescent="0.15">
      <c r="B12" s="173" t="s">
        <v>5</v>
      </c>
      <c r="C12" s="173"/>
      <c r="D12" s="173" t="s">
        <v>126</v>
      </c>
      <c r="G12" s="7"/>
      <c r="H12" s="7"/>
      <c r="I12" s="7"/>
      <c r="N12" s="269"/>
      <c r="O12" s="172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ht="11.25" customHeight="1" x14ac:dyDescent="0.15">
      <c r="N13" s="269"/>
      <c r="O13" s="172"/>
      <c r="P13" s="7"/>
      <c r="Q13" s="7"/>
      <c r="R13" s="7"/>
      <c r="S13" s="7"/>
      <c r="T13" s="7"/>
      <c r="U13" s="7"/>
      <c r="V13" s="7"/>
      <c r="W13" s="7"/>
      <c r="X13" s="7"/>
      <c r="Y13" s="8"/>
    </row>
    <row r="14" spans="1:25" ht="11.25" customHeight="1" x14ac:dyDescent="0.15">
      <c r="N14" s="33"/>
      <c r="O14" s="172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25" ht="11.25" customHeight="1" x14ac:dyDescent="0.15">
      <c r="N15" s="33"/>
      <c r="O15" s="172"/>
      <c r="P15" s="7"/>
      <c r="Q15" s="7"/>
      <c r="R15" s="7"/>
      <c r="S15" s="7"/>
      <c r="T15" s="7"/>
      <c r="U15" s="7"/>
      <c r="V15" s="7"/>
      <c r="W15" s="7"/>
      <c r="X15" s="7"/>
      <c r="Y15" s="8"/>
    </row>
    <row r="16" spans="1:25" ht="11.25" customHeight="1" x14ac:dyDescent="0.15">
      <c r="N16" s="36"/>
      <c r="O16" s="171"/>
      <c r="P16" s="4"/>
      <c r="Q16" s="4"/>
      <c r="R16" s="4"/>
      <c r="S16" s="4"/>
      <c r="T16" s="4"/>
      <c r="U16" s="4"/>
      <c r="V16" s="4"/>
      <c r="W16" s="4"/>
      <c r="X16" s="4"/>
      <c r="Y16" s="9"/>
    </row>
    <row r="17" spans="3:25" ht="11.25" customHeight="1" x14ac:dyDescent="0.15">
      <c r="C17" s="37"/>
      <c r="N17" s="37"/>
    </row>
    <row r="18" spans="3:25" ht="15" customHeight="1" x14ac:dyDescent="0.15">
      <c r="C18" s="37"/>
      <c r="N18" s="37"/>
      <c r="Y18" s="170" t="s">
        <v>125</v>
      </c>
    </row>
    <row r="19" spans="3:25" ht="11.25" customHeight="1" x14ac:dyDescent="0.15"/>
    <row r="20" spans="3:25" ht="11.25" customHeight="1" x14ac:dyDescent="0.15"/>
    <row r="21" spans="3:25" ht="11.25" customHeight="1" x14ac:dyDescent="0.15"/>
    <row r="22" spans="3:25" ht="11.25" customHeight="1" x14ac:dyDescent="0.15"/>
    <row r="23" spans="3:25" ht="11.25" customHeight="1" x14ac:dyDescent="0.15"/>
    <row r="24" spans="3:25" ht="11.25" customHeight="1" x14ac:dyDescent="0.15"/>
    <row r="25" spans="3:25" ht="11.25" customHeight="1" x14ac:dyDescent="0.15"/>
    <row r="26" spans="3:25" ht="11.25" customHeight="1" x14ac:dyDescent="0.15"/>
    <row r="27" spans="3:25" ht="11.25" customHeight="1" x14ac:dyDescent="0.15"/>
    <row r="28" spans="3:25" ht="11.25" customHeight="1" x14ac:dyDescent="0.15"/>
    <row r="29" spans="3:25" ht="11.25" customHeight="1" x14ac:dyDescent="0.15"/>
    <row r="30" spans="3:25" ht="11.25" customHeight="1" x14ac:dyDescent="0.15"/>
    <row r="31" spans="3:25" ht="11.25" customHeight="1" x14ac:dyDescent="0.15"/>
    <row r="32" spans="3:25" ht="11.25" customHeight="1" x14ac:dyDescent="0.15"/>
    <row r="33" spans="1:25" ht="11.25" customHeight="1" x14ac:dyDescent="0.15"/>
    <row r="34" spans="1:25" ht="11.25" customHeight="1" x14ac:dyDescent="0.15"/>
    <row r="35" spans="1:25" ht="11.25" customHeight="1" x14ac:dyDescent="0.15"/>
    <row r="36" spans="1:25" ht="11.25" customHeight="1" x14ac:dyDescent="0.15"/>
    <row r="37" spans="1:25" ht="11.25" customHeight="1" x14ac:dyDescent="0.15"/>
    <row r="38" spans="1:25" ht="11.25" customHeight="1" x14ac:dyDescent="0.15"/>
    <row r="39" spans="1:25" ht="11.25" customHeight="1" x14ac:dyDescent="0.15"/>
    <row r="40" spans="1:25" ht="11.25" customHeight="1" x14ac:dyDescent="0.15"/>
    <row r="41" spans="1:25" ht="11.25" customHeight="1" x14ac:dyDescent="0.15"/>
    <row r="42" spans="1:25" ht="11.25" customHeight="1" x14ac:dyDescent="0.15"/>
    <row r="43" spans="1:25" ht="6" customHeight="1" x14ac:dyDescent="0.15"/>
    <row r="44" spans="1:25" ht="28.5" customHeight="1" x14ac:dyDescent="0.15">
      <c r="A44" s="41"/>
      <c r="B44" s="271" t="str">
        <f>E72</f>
        <v>①ア</v>
      </c>
      <c r="C44" s="271"/>
      <c r="D44" s="271"/>
      <c r="E44" s="271"/>
      <c r="F44" s="271"/>
      <c r="G44" s="271"/>
      <c r="H44" s="271"/>
      <c r="I44" s="271"/>
      <c r="J44" s="271" t="str">
        <f>H72</f>
        <v>①イ</v>
      </c>
      <c r="K44" s="271"/>
      <c r="L44" s="271"/>
      <c r="M44" s="271"/>
      <c r="N44" s="271"/>
      <c r="O44" s="271"/>
      <c r="P44" s="271"/>
      <c r="Q44" s="271"/>
      <c r="R44" s="271" t="str">
        <f>K72</f>
        <v>①断面計(ア+イ)</v>
      </c>
      <c r="S44" s="271"/>
      <c r="T44" s="271"/>
      <c r="U44" s="271"/>
      <c r="V44" s="271"/>
      <c r="W44" s="271"/>
      <c r="X44" s="271"/>
      <c r="Y44" s="271"/>
    </row>
    <row r="45" spans="1:25" ht="11.25" customHeight="1" x14ac:dyDescent="0.15"/>
    <row r="46" spans="1:25" ht="11.25" customHeight="1" x14ac:dyDescent="0.15"/>
    <row r="47" spans="1:25" ht="11.25" customHeight="1" x14ac:dyDescent="0.15"/>
    <row r="48" spans="1:25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spans="2:25" ht="11.25" customHeight="1" x14ac:dyDescent="0.15"/>
    <row r="66" spans="2:25" ht="11.25" customHeight="1" x14ac:dyDescent="0.15"/>
    <row r="67" spans="2:25" ht="11.25" customHeight="1" x14ac:dyDescent="0.15"/>
    <row r="68" spans="2:25" ht="11.25" customHeight="1" x14ac:dyDescent="0.15"/>
    <row r="69" spans="2:25" ht="6" customHeight="1" x14ac:dyDescent="0.15"/>
    <row r="70" spans="2:25" ht="28.5" customHeight="1" x14ac:dyDescent="0.15">
      <c r="B70" s="271" t="str">
        <f>E88</f>
        <v>②ア</v>
      </c>
      <c r="C70" s="271"/>
      <c r="D70" s="271"/>
      <c r="E70" s="271"/>
      <c r="F70" s="271"/>
      <c r="G70" s="271"/>
      <c r="H70" s="271"/>
      <c r="I70" s="271"/>
      <c r="J70" s="271" t="str">
        <f>H88</f>
        <v>②イ</v>
      </c>
      <c r="K70" s="271"/>
      <c r="L70" s="271"/>
      <c r="M70" s="271"/>
      <c r="N70" s="271"/>
      <c r="O70" s="271"/>
      <c r="P70" s="271"/>
      <c r="Q70" s="271"/>
      <c r="R70" s="271" t="str">
        <f>K88</f>
        <v>②断面計(ア+イ)</v>
      </c>
      <c r="S70" s="271"/>
      <c r="T70" s="271"/>
      <c r="U70" s="271"/>
      <c r="V70" s="271"/>
      <c r="W70" s="271"/>
      <c r="X70" s="271"/>
      <c r="Y70" s="271"/>
    </row>
    <row r="71" spans="2:25" ht="12" customHeight="1" x14ac:dyDescent="0.15"/>
    <row r="72" spans="2:25" ht="13.5" customHeight="1" x14ac:dyDescent="0.15">
      <c r="B72" s="162"/>
      <c r="C72" s="161"/>
      <c r="D72" s="160" t="s">
        <v>0</v>
      </c>
      <c r="E72" s="158" t="s">
        <v>124</v>
      </c>
      <c r="F72" s="158"/>
      <c r="G72" s="157"/>
      <c r="H72" s="159" t="s">
        <v>123</v>
      </c>
      <c r="I72" s="158"/>
      <c r="J72" s="157"/>
      <c r="K72" s="158" t="s">
        <v>122</v>
      </c>
      <c r="L72" s="158"/>
      <c r="M72" s="157"/>
      <c r="O72" s="55"/>
      <c r="P72" s="55"/>
      <c r="Q72" s="55"/>
      <c r="R72" s="55"/>
      <c r="S72" s="55"/>
      <c r="T72" s="55"/>
      <c r="U72" s="55"/>
      <c r="V72" s="55"/>
    </row>
    <row r="73" spans="2:25" x14ac:dyDescent="0.15">
      <c r="B73" s="156" t="s">
        <v>1</v>
      </c>
      <c r="C73" s="155"/>
      <c r="D73" s="154" t="s">
        <v>2</v>
      </c>
      <c r="E73" s="169" t="s">
        <v>118</v>
      </c>
      <c r="F73" s="153" t="s">
        <v>117</v>
      </c>
      <c r="G73" s="152" t="s">
        <v>116</v>
      </c>
      <c r="H73" s="153" t="s">
        <v>118</v>
      </c>
      <c r="I73" s="153" t="s">
        <v>117</v>
      </c>
      <c r="J73" s="152" t="s">
        <v>116</v>
      </c>
      <c r="K73" s="169" t="s">
        <v>118</v>
      </c>
      <c r="L73" s="153" t="s">
        <v>117</v>
      </c>
      <c r="M73" s="152" t="s">
        <v>116</v>
      </c>
      <c r="O73" s="42"/>
      <c r="P73" s="42"/>
      <c r="Q73" s="42"/>
      <c r="R73" s="42"/>
      <c r="S73" s="42"/>
      <c r="T73" s="42"/>
      <c r="U73" s="42"/>
      <c r="V73" s="42"/>
    </row>
    <row r="74" spans="2:25" ht="13.5" customHeight="1" x14ac:dyDescent="0.15">
      <c r="B74" s="151">
        <v>0.29166666666666669</v>
      </c>
      <c r="C74" s="150" t="s">
        <v>6</v>
      </c>
      <c r="D74" s="149">
        <v>0.33333333333333331</v>
      </c>
      <c r="E74" s="168">
        <v>3</v>
      </c>
      <c r="F74" s="148">
        <v>3</v>
      </c>
      <c r="G74" s="147">
        <f t="shared" ref="G74:G85" si="0">SUM(E74:F74)</f>
        <v>6</v>
      </c>
      <c r="H74" s="148">
        <v>10</v>
      </c>
      <c r="I74" s="148">
        <v>1</v>
      </c>
      <c r="J74" s="147">
        <f t="shared" ref="J74:J85" si="1">SUM(H74:I74)</f>
        <v>11</v>
      </c>
      <c r="K74" s="168">
        <v>13</v>
      </c>
      <c r="L74" s="148">
        <v>4</v>
      </c>
      <c r="M74" s="147">
        <f t="shared" ref="M74:M85" si="2">SUM(K74:L74)</f>
        <v>17</v>
      </c>
      <c r="O74" s="43"/>
      <c r="P74" s="43"/>
      <c r="Q74" s="43"/>
      <c r="R74" s="43"/>
      <c r="S74" s="43"/>
      <c r="T74" s="43"/>
      <c r="U74" s="43"/>
      <c r="V74" s="43"/>
    </row>
    <row r="75" spans="2:25" ht="13.5" customHeight="1" x14ac:dyDescent="0.15">
      <c r="B75" s="146">
        <v>0.33333333333333331</v>
      </c>
      <c r="C75" s="145" t="s">
        <v>6</v>
      </c>
      <c r="D75" s="144">
        <v>0.375</v>
      </c>
      <c r="E75" s="167">
        <v>1</v>
      </c>
      <c r="F75" s="143">
        <v>2</v>
      </c>
      <c r="G75" s="142">
        <f t="shared" si="0"/>
        <v>3</v>
      </c>
      <c r="H75" s="143">
        <v>1</v>
      </c>
      <c r="I75" s="143">
        <v>7</v>
      </c>
      <c r="J75" s="142">
        <f t="shared" si="1"/>
        <v>8</v>
      </c>
      <c r="K75" s="167">
        <v>2</v>
      </c>
      <c r="L75" s="143">
        <v>9</v>
      </c>
      <c r="M75" s="142">
        <f t="shared" si="2"/>
        <v>11</v>
      </c>
      <c r="O75" s="43"/>
      <c r="P75" s="43"/>
      <c r="Q75" s="43"/>
      <c r="R75" s="43"/>
      <c r="S75" s="43"/>
      <c r="T75" s="43"/>
      <c r="U75" s="43"/>
      <c r="V75" s="43"/>
    </row>
    <row r="76" spans="2:25" ht="13.5" customHeight="1" x14ac:dyDescent="0.15">
      <c r="B76" s="146">
        <v>0.375</v>
      </c>
      <c r="C76" s="145" t="s">
        <v>6</v>
      </c>
      <c r="D76" s="144">
        <v>0.41666666666666702</v>
      </c>
      <c r="E76" s="167">
        <v>1</v>
      </c>
      <c r="F76" s="143">
        <v>12</v>
      </c>
      <c r="G76" s="142">
        <f t="shared" si="0"/>
        <v>13</v>
      </c>
      <c r="H76" s="143">
        <v>1</v>
      </c>
      <c r="I76" s="143">
        <v>0</v>
      </c>
      <c r="J76" s="142">
        <f t="shared" si="1"/>
        <v>1</v>
      </c>
      <c r="K76" s="167">
        <v>2</v>
      </c>
      <c r="L76" s="143">
        <v>12</v>
      </c>
      <c r="M76" s="142">
        <f t="shared" si="2"/>
        <v>14</v>
      </c>
      <c r="O76" s="43"/>
      <c r="P76" s="43"/>
      <c r="Q76" s="43"/>
      <c r="R76" s="43"/>
      <c r="S76" s="43"/>
      <c r="T76" s="43"/>
      <c r="U76" s="43"/>
      <c r="V76" s="43"/>
    </row>
    <row r="77" spans="2:25" ht="13.5" customHeight="1" x14ac:dyDescent="0.15">
      <c r="B77" s="146">
        <v>0.41666666666666702</v>
      </c>
      <c r="C77" s="145" t="s">
        <v>6</v>
      </c>
      <c r="D77" s="144">
        <v>0.45833333333333298</v>
      </c>
      <c r="E77" s="167">
        <v>0</v>
      </c>
      <c r="F77" s="143">
        <v>4</v>
      </c>
      <c r="G77" s="142">
        <f t="shared" si="0"/>
        <v>4</v>
      </c>
      <c r="H77" s="143">
        <v>0</v>
      </c>
      <c r="I77" s="143">
        <v>6</v>
      </c>
      <c r="J77" s="142">
        <f t="shared" si="1"/>
        <v>6</v>
      </c>
      <c r="K77" s="167">
        <v>0</v>
      </c>
      <c r="L77" s="143">
        <v>10</v>
      </c>
      <c r="M77" s="142">
        <f t="shared" si="2"/>
        <v>10</v>
      </c>
      <c r="O77" s="43"/>
      <c r="P77" s="43"/>
      <c r="Q77" s="43"/>
      <c r="R77" s="43"/>
      <c r="S77" s="43"/>
      <c r="T77" s="43"/>
      <c r="U77" s="43"/>
      <c r="V77" s="43"/>
    </row>
    <row r="78" spans="2:25" ht="13.5" customHeight="1" x14ac:dyDescent="0.15">
      <c r="B78" s="146">
        <v>0.45833333333333398</v>
      </c>
      <c r="C78" s="145" t="s">
        <v>6</v>
      </c>
      <c r="D78" s="144">
        <v>0.5</v>
      </c>
      <c r="E78" s="167">
        <v>1</v>
      </c>
      <c r="F78" s="143">
        <v>4</v>
      </c>
      <c r="G78" s="142">
        <f t="shared" si="0"/>
        <v>5</v>
      </c>
      <c r="H78" s="143">
        <v>0</v>
      </c>
      <c r="I78" s="143">
        <v>0</v>
      </c>
      <c r="J78" s="142">
        <f t="shared" si="1"/>
        <v>0</v>
      </c>
      <c r="K78" s="167">
        <v>1</v>
      </c>
      <c r="L78" s="143">
        <v>4</v>
      </c>
      <c r="M78" s="142">
        <f t="shared" si="2"/>
        <v>5</v>
      </c>
      <c r="O78" s="43"/>
      <c r="P78" s="43"/>
      <c r="Q78" s="43"/>
      <c r="R78" s="43"/>
      <c r="S78" s="43"/>
      <c r="T78" s="43"/>
      <c r="U78" s="43"/>
      <c r="V78" s="43"/>
    </row>
    <row r="79" spans="2:25" ht="13.5" customHeight="1" x14ac:dyDescent="0.15">
      <c r="B79" s="146">
        <v>0.5</v>
      </c>
      <c r="C79" s="145" t="s">
        <v>6</v>
      </c>
      <c r="D79" s="144">
        <v>0.54166666666666596</v>
      </c>
      <c r="E79" s="167">
        <v>2</v>
      </c>
      <c r="F79" s="143">
        <v>2</v>
      </c>
      <c r="G79" s="142">
        <f t="shared" si="0"/>
        <v>4</v>
      </c>
      <c r="H79" s="143">
        <v>4</v>
      </c>
      <c r="I79" s="143">
        <v>2</v>
      </c>
      <c r="J79" s="142">
        <f t="shared" si="1"/>
        <v>6</v>
      </c>
      <c r="K79" s="167">
        <v>6</v>
      </c>
      <c r="L79" s="143">
        <v>4</v>
      </c>
      <c r="M79" s="142">
        <f t="shared" si="2"/>
        <v>10</v>
      </c>
      <c r="O79" s="43"/>
      <c r="P79" s="43"/>
      <c r="Q79" s="43"/>
      <c r="R79" s="43"/>
      <c r="S79" s="43"/>
      <c r="T79" s="43"/>
      <c r="U79" s="43"/>
      <c r="V79" s="43"/>
    </row>
    <row r="80" spans="2:25" ht="13.5" customHeight="1" x14ac:dyDescent="0.15">
      <c r="B80" s="146">
        <v>0.54166666666666696</v>
      </c>
      <c r="C80" s="145" t="s">
        <v>6</v>
      </c>
      <c r="D80" s="144">
        <v>0.58333333333333304</v>
      </c>
      <c r="E80" s="167">
        <v>1</v>
      </c>
      <c r="F80" s="143">
        <v>4</v>
      </c>
      <c r="G80" s="142">
        <f t="shared" si="0"/>
        <v>5</v>
      </c>
      <c r="H80" s="143">
        <v>2</v>
      </c>
      <c r="I80" s="143">
        <v>0</v>
      </c>
      <c r="J80" s="142">
        <f t="shared" si="1"/>
        <v>2</v>
      </c>
      <c r="K80" s="167">
        <v>3</v>
      </c>
      <c r="L80" s="143">
        <v>4</v>
      </c>
      <c r="M80" s="142">
        <f t="shared" si="2"/>
        <v>7</v>
      </c>
      <c r="O80" s="43"/>
      <c r="P80" s="43"/>
      <c r="Q80" s="43"/>
      <c r="R80" s="43"/>
      <c r="S80" s="43"/>
      <c r="T80" s="43"/>
      <c r="U80" s="43"/>
      <c r="V80" s="43"/>
    </row>
    <row r="81" spans="2:22" ht="13.5" customHeight="1" x14ac:dyDescent="0.15">
      <c r="B81" s="146">
        <v>0.58333333333333304</v>
      </c>
      <c r="C81" s="145" t="s">
        <v>6</v>
      </c>
      <c r="D81" s="144">
        <v>0.625</v>
      </c>
      <c r="E81" s="167">
        <v>3</v>
      </c>
      <c r="F81" s="143">
        <v>9</v>
      </c>
      <c r="G81" s="142">
        <f t="shared" si="0"/>
        <v>12</v>
      </c>
      <c r="H81" s="143">
        <v>0</v>
      </c>
      <c r="I81" s="143">
        <v>1</v>
      </c>
      <c r="J81" s="142">
        <f t="shared" si="1"/>
        <v>1</v>
      </c>
      <c r="K81" s="167">
        <v>3</v>
      </c>
      <c r="L81" s="143">
        <v>10</v>
      </c>
      <c r="M81" s="142">
        <f t="shared" si="2"/>
        <v>13</v>
      </c>
      <c r="O81" s="43"/>
      <c r="P81" s="43"/>
      <c r="Q81" s="43"/>
      <c r="R81" s="43"/>
      <c r="S81" s="43"/>
      <c r="T81" s="43"/>
      <c r="U81" s="43"/>
      <c r="V81" s="43"/>
    </row>
    <row r="82" spans="2:22" ht="13.5" customHeight="1" x14ac:dyDescent="0.15">
      <c r="B82" s="146">
        <v>0.625</v>
      </c>
      <c r="C82" s="145" t="s">
        <v>6</v>
      </c>
      <c r="D82" s="144">
        <v>0.66666666666666596</v>
      </c>
      <c r="E82" s="167">
        <v>0</v>
      </c>
      <c r="F82" s="143">
        <v>7</v>
      </c>
      <c r="G82" s="142">
        <f t="shared" si="0"/>
        <v>7</v>
      </c>
      <c r="H82" s="143">
        <v>3</v>
      </c>
      <c r="I82" s="143">
        <v>1</v>
      </c>
      <c r="J82" s="142">
        <f t="shared" si="1"/>
        <v>4</v>
      </c>
      <c r="K82" s="167">
        <v>3</v>
      </c>
      <c r="L82" s="143">
        <v>8</v>
      </c>
      <c r="M82" s="142">
        <f t="shared" si="2"/>
        <v>11</v>
      </c>
      <c r="O82" s="43"/>
      <c r="P82" s="43"/>
      <c r="Q82" s="43"/>
      <c r="R82" s="43"/>
      <c r="S82" s="43"/>
      <c r="T82" s="43"/>
      <c r="U82" s="43"/>
      <c r="V82" s="43"/>
    </row>
    <row r="83" spans="2:22" ht="13.5" customHeight="1" x14ac:dyDescent="0.15">
      <c r="B83" s="146">
        <v>0.66666666666666696</v>
      </c>
      <c r="C83" s="145" t="s">
        <v>6</v>
      </c>
      <c r="D83" s="144">
        <v>0.70833333333333304</v>
      </c>
      <c r="E83" s="167">
        <v>1</v>
      </c>
      <c r="F83" s="143">
        <v>11</v>
      </c>
      <c r="G83" s="142">
        <f t="shared" si="0"/>
        <v>12</v>
      </c>
      <c r="H83" s="143">
        <v>2</v>
      </c>
      <c r="I83" s="143">
        <v>7</v>
      </c>
      <c r="J83" s="142">
        <f t="shared" si="1"/>
        <v>9</v>
      </c>
      <c r="K83" s="167">
        <v>3</v>
      </c>
      <c r="L83" s="143">
        <v>18</v>
      </c>
      <c r="M83" s="142">
        <f t="shared" si="2"/>
        <v>21</v>
      </c>
      <c r="O83" s="43"/>
      <c r="P83" s="43"/>
      <c r="Q83" s="43"/>
      <c r="R83" s="43"/>
      <c r="S83" s="43"/>
      <c r="T83" s="43"/>
      <c r="U83" s="43"/>
      <c r="V83" s="43"/>
    </row>
    <row r="84" spans="2:22" ht="13.5" customHeight="1" x14ac:dyDescent="0.15">
      <c r="B84" s="146">
        <v>0.70833333333333304</v>
      </c>
      <c r="C84" s="145" t="s">
        <v>6</v>
      </c>
      <c r="D84" s="144">
        <v>0.75</v>
      </c>
      <c r="E84" s="167">
        <v>6</v>
      </c>
      <c r="F84" s="143">
        <v>6</v>
      </c>
      <c r="G84" s="142">
        <f t="shared" si="0"/>
        <v>12</v>
      </c>
      <c r="H84" s="143">
        <v>1</v>
      </c>
      <c r="I84" s="143">
        <v>0</v>
      </c>
      <c r="J84" s="142">
        <f t="shared" si="1"/>
        <v>1</v>
      </c>
      <c r="K84" s="167">
        <v>7</v>
      </c>
      <c r="L84" s="143">
        <v>6</v>
      </c>
      <c r="M84" s="142">
        <f t="shared" si="2"/>
        <v>13</v>
      </c>
      <c r="O84" s="43"/>
      <c r="P84" s="43"/>
      <c r="Q84" s="43"/>
      <c r="R84" s="43"/>
      <c r="S84" s="43"/>
      <c r="T84" s="43"/>
      <c r="U84" s="43"/>
      <c r="V84" s="43"/>
    </row>
    <row r="85" spans="2:22" ht="13.5" customHeight="1" thickBot="1" x14ac:dyDescent="0.2">
      <c r="B85" s="146">
        <v>0.75</v>
      </c>
      <c r="C85" s="145" t="s">
        <v>6</v>
      </c>
      <c r="D85" s="144">
        <v>0.79166666666666696</v>
      </c>
      <c r="E85" s="167">
        <v>8</v>
      </c>
      <c r="F85" s="143">
        <v>1</v>
      </c>
      <c r="G85" s="142">
        <f t="shared" si="0"/>
        <v>9</v>
      </c>
      <c r="H85" s="143">
        <v>0</v>
      </c>
      <c r="I85" s="143">
        <v>0</v>
      </c>
      <c r="J85" s="142">
        <f t="shared" si="1"/>
        <v>0</v>
      </c>
      <c r="K85" s="167">
        <v>8</v>
      </c>
      <c r="L85" s="143">
        <v>1</v>
      </c>
      <c r="M85" s="142">
        <f t="shared" si="2"/>
        <v>9</v>
      </c>
      <c r="O85" s="43"/>
      <c r="P85" s="43"/>
      <c r="Q85" s="43"/>
      <c r="R85" s="43"/>
      <c r="S85" s="43"/>
      <c r="T85" s="43"/>
      <c r="U85" s="43"/>
      <c r="V85" s="43"/>
    </row>
    <row r="86" spans="2:22" ht="14.25" customHeight="1" thickTop="1" x14ac:dyDescent="0.15">
      <c r="B86" s="141"/>
      <c r="C86" s="140" t="s">
        <v>13</v>
      </c>
      <c r="D86" s="139"/>
      <c r="E86" s="166">
        <f t="shared" ref="E86:M86" si="3">SUM(E74:E85)</f>
        <v>27</v>
      </c>
      <c r="F86" s="138">
        <f t="shared" si="3"/>
        <v>65</v>
      </c>
      <c r="G86" s="137">
        <f t="shared" si="3"/>
        <v>92</v>
      </c>
      <c r="H86" s="138">
        <f t="shared" si="3"/>
        <v>24</v>
      </c>
      <c r="I86" s="138">
        <f t="shared" si="3"/>
        <v>25</v>
      </c>
      <c r="J86" s="137">
        <f t="shared" si="3"/>
        <v>49</v>
      </c>
      <c r="K86" s="166">
        <f t="shared" si="3"/>
        <v>51</v>
      </c>
      <c r="L86" s="138">
        <f t="shared" si="3"/>
        <v>90</v>
      </c>
      <c r="M86" s="137">
        <f t="shared" si="3"/>
        <v>141</v>
      </c>
      <c r="O86" s="7"/>
      <c r="P86" s="7"/>
      <c r="Q86" s="7"/>
      <c r="R86" s="7"/>
      <c r="S86" s="7"/>
      <c r="T86" s="7"/>
      <c r="U86" s="7"/>
      <c r="V86" s="7"/>
    </row>
    <row r="87" spans="2:22" x14ac:dyDescent="0.15">
      <c r="B87" s="165"/>
      <c r="C87" s="164"/>
      <c r="D87" s="164"/>
      <c r="E87" s="163"/>
      <c r="F87" s="163"/>
      <c r="G87" s="163"/>
      <c r="H87" s="163"/>
      <c r="I87" s="163"/>
      <c r="J87" s="163"/>
      <c r="K87" s="163"/>
      <c r="L87" s="163"/>
      <c r="M87" s="163"/>
    </row>
    <row r="88" spans="2:22" x14ac:dyDescent="0.15">
      <c r="B88" s="162"/>
      <c r="C88" s="161"/>
      <c r="D88" s="160" t="s">
        <v>0</v>
      </c>
      <c r="E88" s="159" t="s">
        <v>121</v>
      </c>
      <c r="F88" s="158"/>
      <c r="G88" s="157"/>
      <c r="H88" s="159" t="s">
        <v>120</v>
      </c>
      <c r="I88" s="158"/>
      <c r="J88" s="157"/>
      <c r="K88" s="159" t="s">
        <v>119</v>
      </c>
      <c r="L88" s="158"/>
      <c r="M88" s="157"/>
    </row>
    <row r="89" spans="2:22" x14ac:dyDescent="0.15">
      <c r="B89" s="156" t="s">
        <v>1</v>
      </c>
      <c r="C89" s="155"/>
      <c r="D89" s="154" t="s">
        <v>2</v>
      </c>
      <c r="E89" s="153" t="s">
        <v>118</v>
      </c>
      <c r="F89" s="153" t="s">
        <v>117</v>
      </c>
      <c r="G89" s="152" t="s">
        <v>116</v>
      </c>
      <c r="H89" s="153" t="s">
        <v>118</v>
      </c>
      <c r="I89" s="153" t="s">
        <v>117</v>
      </c>
      <c r="J89" s="152" t="s">
        <v>116</v>
      </c>
      <c r="K89" s="153" t="s">
        <v>118</v>
      </c>
      <c r="L89" s="153" t="s">
        <v>117</v>
      </c>
      <c r="M89" s="152" t="s">
        <v>116</v>
      </c>
    </row>
    <row r="90" spans="2:22" x14ac:dyDescent="0.15">
      <c r="B90" s="151">
        <v>0.29166666666666669</v>
      </c>
      <c r="C90" s="150" t="s">
        <v>6</v>
      </c>
      <c r="D90" s="149">
        <v>0.33333333333333331</v>
      </c>
      <c r="E90" s="148">
        <v>13</v>
      </c>
      <c r="F90" s="148">
        <v>18</v>
      </c>
      <c r="G90" s="147">
        <f t="shared" ref="G90:G101" si="4">SUM(E90:F90)</f>
        <v>31</v>
      </c>
      <c r="H90" s="148">
        <v>29</v>
      </c>
      <c r="I90" s="148">
        <v>4</v>
      </c>
      <c r="J90" s="147">
        <f t="shared" ref="J90:J101" si="5">SUM(H90:I90)</f>
        <v>33</v>
      </c>
      <c r="K90" s="148">
        <v>42</v>
      </c>
      <c r="L90" s="148">
        <v>22</v>
      </c>
      <c r="M90" s="147">
        <f t="shared" ref="M90:M101" si="6">SUM(K90:L90)</f>
        <v>64</v>
      </c>
    </row>
    <row r="91" spans="2:22" x14ac:dyDescent="0.15">
      <c r="B91" s="146">
        <v>0.33333333333333331</v>
      </c>
      <c r="C91" s="145" t="s">
        <v>6</v>
      </c>
      <c r="D91" s="144">
        <v>0.375</v>
      </c>
      <c r="E91" s="143">
        <v>19</v>
      </c>
      <c r="F91" s="143">
        <v>33</v>
      </c>
      <c r="G91" s="142">
        <f t="shared" si="4"/>
        <v>52</v>
      </c>
      <c r="H91" s="143">
        <v>12</v>
      </c>
      <c r="I91" s="143">
        <v>6</v>
      </c>
      <c r="J91" s="142">
        <f t="shared" si="5"/>
        <v>18</v>
      </c>
      <c r="K91" s="143">
        <v>31</v>
      </c>
      <c r="L91" s="143">
        <v>39</v>
      </c>
      <c r="M91" s="142">
        <f t="shared" si="6"/>
        <v>70</v>
      </c>
    </row>
    <row r="92" spans="2:22" x14ac:dyDescent="0.15">
      <c r="B92" s="146">
        <v>0.375</v>
      </c>
      <c r="C92" s="145" t="s">
        <v>6</v>
      </c>
      <c r="D92" s="144">
        <v>0.41666666666666702</v>
      </c>
      <c r="E92" s="143">
        <v>9</v>
      </c>
      <c r="F92" s="143">
        <v>18</v>
      </c>
      <c r="G92" s="142">
        <f t="shared" si="4"/>
        <v>27</v>
      </c>
      <c r="H92" s="143">
        <v>9</v>
      </c>
      <c r="I92" s="143">
        <v>12</v>
      </c>
      <c r="J92" s="142">
        <f t="shared" si="5"/>
        <v>21</v>
      </c>
      <c r="K92" s="143">
        <v>18</v>
      </c>
      <c r="L92" s="143">
        <v>30</v>
      </c>
      <c r="M92" s="142">
        <f t="shared" si="6"/>
        <v>48</v>
      </c>
    </row>
    <row r="93" spans="2:22" x14ac:dyDescent="0.15">
      <c r="B93" s="146">
        <v>0.41666666666666702</v>
      </c>
      <c r="C93" s="145" t="s">
        <v>6</v>
      </c>
      <c r="D93" s="144">
        <v>0.45833333333333298</v>
      </c>
      <c r="E93" s="143">
        <v>5</v>
      </c>
      <c r="F93" s="143">
        <v>18</v>
      </c>
      <c r="G93" s="142">
        <f t="shared" si="4"/>
        <v>23</v>
      </c>
      <c r="H93" s="143">
        <v>2</v>
      </c>
      <c r="I93" s="143">
        <v>1</v>
      </c>
      <c r="J93" s="142">
        <f t="shared" si="5"/>
        <v>3</v>
      </c>
      <c r="K93" s="143">
        <v>7</v>
      </c>
      <c r="L93" s="143">
        <v>19</v>
      </c>
      <c r="M93" s="142">
        <f t="shared" si="6"/>
        <v>26</v>
      </c>
    </row>
    <row r="94" spans="2:22" x14ac:dyDescent="0.15">
      <c r="B94" s="146">
        <v>0.45833333333333398</v>
      </c>
      <c r="C94" s="145" t="s">
        <v>6</v>
      </c>
      <c r="D94" s="144">
        <v>0.5</v>
      </c>
      <c r="E94" s="143">
        <v>4</v>
      </c>
      <c r="F94" s="143">
        <v>9</v>
      </c>
      <c r="G94" s="142">
        <f t="shared" si="4"/>
        <v>13</v>
      </c>
      <c r="H94" s="143">
        <v>4</v>
      </c>
      <c r="I94" s="143">
        <v>5</v>
      </c>
      <c r="J94" s="142">
        <f t="shared" si="5"/>
        <v>9</v>
      </c>
      <c r="K94" s="143">
        <v>8</v>
      </c>
      <c r="L94" s="143">
        <v>14</v>
      </c>
      <c r="M94" s="142">
        <f t="shared" si="6"/>
        <v>22</v>
      </c>
    </row>
    <row r="95" spans="2:22" x14ac:dyDescent="0.15">
      <c r="B95" s="146">
        <v>0.5</v>
      </c>
      <c r="C95" s="145" t="s">
        <v>6</v>
      </c>
      <c r="D95" s="144">
        <v>0.54166666666666596</v>
      </c>
      <c r="E95" s="143">
        <v>8</v>
      </c>
      <c r="F95" s="143">
        <v>12</v>
      </c>
      <c r="G95" s="142">
        <f t="shared" si="4"/>
        <v>20</v>
      </c>
      <c r="H95" s="143">
        <v>7</v>
      </c>
      <c r="I95" s="143">
        <v>10</v>
      </c>
      <c r="J95" s="142">
        <f t="shared" si="5"/>
        <v>17</v>
      </c>
      <c r="K95" s="143">
        <v>15</v>
      </c>
      <c r="L95" s="143">
        <v>22</v>
      </c>
      <c r="M95" s="142">
        <f t="shared" si="6"/>
        <v>37</v>
      </c>
    </row>
    <row r="96" spans="2:22" x14ac:dyDescent="0.15">
      <c r="B96" s="146">
        <v>0.54166666666666696</v>
      </c>
      <c r="C96" s="145" t="s">
        <v>6</v>
      </c>
      <c r="D96" s="144">
        <v>0.58333333333333304</v>
      </c>
      <c r="E96" s="143">
        <v>22</v>
      </c>
      <c r="F96" s="143">
        <v>10</v>
      </c>
      <c r="G96" s="142">
        <f t="shared" si="4"/>
        <v>32</v>
      </c>
      <c r="H96" s="143">
        <v>3</v>
      </c>
      <c r="I96" s="143">
        <v>4</v>
      </c>
      <c r="J96" s="142">
        <f t="shared" si="5"/>
        <v>7</v>
      </c>
      <c r="K96" s="143">
        <v>25</v>
      </c>
      <c r="L96" s="143">
        <v>14</v>
      </c>
      <c r="M96" s="142">
        <f t="shared" si="6"/>
        <v>39</v>
      </c>
    </row>
    <row r="97" spans="2:13" x14ac:dyDescent="0.15">
      <c r="B97" s="146">
        <v>0.58333333333333304</v>
      </c>
      <c r="C97" s="145" t="s">
        <v>6</v>
      </c>
      <c r="D97" s="144">
        <v>0.625</v>
      </c>
      <c r="E97" s="143">
        <v>2</v>
      </c>
      <c r="F97" s="143">
        <v>9</v>
      </c>
      <c r="G97" s="142">
        <f t="shared" si="4"/>
        <v>11</v>
      </c>
      <c r="H97" s="143">
        <v>2</v>
      </c>
      <c r="I97" s="143">
        <v>14</v>
      </c>
      <c r="J97" s="142">
        <f t="shared" si="5"/>
        <v>16</v>
      </c>
      <c r="K97" s="143">
        <v>4</v>
      </c>
      <c r="L97" s="143">
        <v>23</v>
      </c>
      <c r="M97" s="142">
        <f t="shared" si="6"/>
        <v>27</v>
      </c>
    </row>
    <row r="98" spans="2:13" x14ac:dyDescent="0.15">
      <c r="B98" s="146">
        <v>0.625</v>
      </c>
      <c r="C98" s="145" t="s">
        <v>6</v>
      </c>
      <c r="D98" s="144">
        <v>0.66666666666666596</v>
      </c>
      <c r="E98" s="143">
        <v>6</v>
      </c>
      <c r="F98" s="143">
        <v>2</v>
      </c>
      <c r="G98" s="142">
        <f t="shared" si="4"/>
        <v>8</v>
      </c>
      <c r="H98" s="143">
        <v>12</v>
      </c>
      <c r="I98" s="143">
        <v>5</v>
      </c>
      <c r="J98" s="142">
        <f t="shared" si="5"/>
        <v>17</v>
      </c>
      <c r="K98" s="143">
        <v>18</v>
      </c>
      <c r="L98" s="143">
        <v>7</v>
      </c>
      <c r="M98" s="142">
        <f t="shared" si="6"/>
        <v>25</v>
      </c>
    </row>
    <row r="99" spans="2:13" x14ac:dyDescent="0.15">
      <c r="B99" s="146">
        <v>0.66666666666666696</v>
      </c>
      <c r="C99" s="145" t="s">
        <v>6</v>
      </c>
      <c r="D99" s="144">
        <v>0.70833333333333304</v>
      </c>
      <c r="E99" s="143">
        <v>19</v>
      </c>
      <c r="F99" s="143">
        <v>15</v>
      </c>
      <c r="G99" s="142">
        <f t="shared" si="4"/>
        <v>34</v>
      </c>
      <c r="H99" s="143">
        <v>5</v>
      </c>
      <c r="I99" s="143">
        <v>9</v>
      </c>
      <c r="J99" s="142">
        <f t="shared" si="5"/>
        <v>14</v>
      </c>
      <c r="K99" s="143">
        <v>24</v>
      </c>
      <c r="L99" s="143">
        <v>24</v>
      </c>
      <c r="M99" s="142">
        <f t="shared" si="6"/>
        <v>48</v>
      </c>
    </row>
    <row r="100" spans="2:13" x14ac:dyDescent="0.15">
      <c r="B100" s="146">
        <v>0.70833333333333304</v>
      </c>
      <c r="C100" s="145" t="s">
        <v>6</v>
      </c>
      <c r="D100" s="144">
        <v>0.75</v>
      </c>
      <c r="E100" s="143">
        <v>27</v>
      </c>
      <c r="F100" s="143">
        <v>14</v>
      </c>
      <c r="G100" s="142">
        <f t="shared" si="4"/>
        <v>41</v>
      </c>
      <c r="H100" s="143">
        <v>8</v>
      </c>
      <c r="I100" s="143">
        <v>12</v>
      </c>
      <c r="J100" s="142">
        <f t="shared" si="5"/>
        <v>20</v>
      </c>
      <c r="K100" s="143">
        <v>35</v>
      </c>
      <c r="L100" s="143">
        <v>26</v>
      </c>
      <c r="M100" s="142">
        <f t="shared" si="6"/>
        <v>61</v>
      </c>
    </row>
    <row r="101" spans="2:13" ht="12.75" thickBot="1" x14ac:dyDescent="0.2">
      <c r="B101" s="146">
        <v>0.75</v>
      </c>
      <c r="C101" s="145" t="s">
        <v>6</v>
      </c>
      <c r="D101" s="144">
        <v>0.79166666666666696</v>
      </c>
      <c r="E101" s="143">
        <v>1</v>
      </c>
      <c r="F101" s="143">
        <v>9</v>
      </c>
      <c r="G101" s="142">
        <f t="shared" si="4"/>
        <v>10</v>
      </c>
      <c r="H101" s="143">
        <v>3</v>
      </c>
      <c r="I101" s="143">
        <v>4</v>
      </c>
      <c r="J101" s="142">
        <f t="shared" si="5"/>
        <v>7</v>
      </c>
      <c r="K101" s="143">
        <v>4</v>
      </c>
      <c r="L101" s="143">
        <v>13</v>
      </c>
      <c r="M101" s="142">
        <f t="shared" si="6"/>
        <v>17</v>
      </c>
    </row>
    <row r="102" spans="2:13" ht="12.75" thickTop="1" x14ac:dyDescent="0.15">
      <c r="B102" s="141"/>
      <c r="C102" s="140" t="s">
        <v>13</v>
      </c>
      <c r="D102" s="139"/>
      <c r="E102" s="138">
        <f t="shared" ref="E102:M102" si="7">SUM(E90:E101)</f>
        <v>135</v>
      </c>
      <c r="F102" s="138">
        <f t="shared" si="7"/>
        <v>167</v>
      </c>
      <c r="G102" s="137">
        <f t="shared" si="7"/>
        <v>302</v>
      </c>
      <c r="H102" s="138">
        <f t="shared" si="7"/>
        <v>96</v>
      </c>
      <c r="I102" s="138">
        <f t="shared" si="7"/>
        <v>86</v>
      </c>
      <c r="J102" s="137">
        <f t="shared" si="7"/>
        <v>182</v>
      </c>
      <c r="K102" s="138">
        <f t="shared" si="7"/>
        <v>231</v>
      </c>
      <c r="L102" s="138">
        <f t="shared" si="7"/>
        <v>253</v>
      </c>
      <c r="M102" s="137">
        <f t="shared" si="7"/>
        <v>484</v>
      </c>
    </row>
  </sheetData>
  <mergeCells count="7">
    <mergeCell ref="N5:N13"/>
    <mergeCell ref="B44:I44"/>
    <mergeCell ref="J44:Q44"/>
    <mergeCell ref="R44:Y44"/>
    <mergeCell ref="B70:I70"/>
    <mergeCell ref="J70:Q70"/>
    <mergeCell ref="R70:Y70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showGridLines="0" zoomScaleNormal="100" zoomScaleSheetLayoutView="100" workbookViewId="0">
      <selection activeCell="AD30" sqref="AD30"/>
    </sheetView>
  </sheetViews>
  <sheetFormatPr defaultRowHeight="12" x14ac:dyDescent="0.15"/>
  <cols>
    <col min="1" max="1" width="1.25" style="6" customWidth="1"/>
    <col min="2" max="25" width="3.5" style="6" customWidth="1"/>
    <col min="26" max="41" width="5.625" style="6" customWidth="1"/>
    <col min="42" max="16384" width="9" style="6"/>
  </cols>
  <sheetData>
    <row r="1" spans="1:25" ht="12.75" customHeight="1" x14ac:dyDescent="0.15">
      <c r="A1" s="6">
        <v>12</v>
      </c>
    </row>
    <row r="2" spans="1:25" ht="14.25" x14ac:dyDescent="0.15">
      <c r="B2" s="32" t="s">
        <v>129</v>
      </c>
      <c r="C2" s="7"/>
      <c r="D2" s="7"/>
      <c r="E2" s="7"/>
      <c r="F2" s="7"/>
      <c r="G2" s="10"/>
      <c r="H2" s="10"/>
      <c r="I2" s="10"/>
      <c r="N2" s="35"/>
      <c r="O2" s="1"/>
      <c r="P2" s="2"/>
      <c r="Q2" s="2"/>
      <c r="R2" s="2"/>
      <c r="S2" s="2"/>
      <c r="T2" s="2"/>
      <c r="U2" s="38"/>
      <c r="V2" s="2"/>
      <c r="W2" s="2"/>
      <c r="X2" s="2"/>
      <c r="Y2" s="34"/>
    </row>
    <row r="3" spans="1:25" ht="11.25" customHeight="1" x14ac:dyDescent="0.15">
      <c r="B3" s="7"/>
      <c r="C3" s="7"/>
      <c r="D3" s="7"/>
      <c r="E3" s="7"/>
      <c r="F3" s="7"/>
      <c r="G3" s="7"/>
      <c r="H3" s="7"/>
      <c r="I3" s="7"/>
      <c r="N3" s="33"/>
      <c r="O3" s="172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1.25" customHeight="1" x14ac:dyDescent="0.15">
      <c r="B4" s="7"/>
      <c r="C4" s="7"/>
      <c r="D4" s="7"/>
      <c r="E4" s="7"/>
      <c r="F4" s="7"/>
      <c r="G4" s="7"/>
      <c r="H4" s="7"/>
      <c r="I4" s="7"/>
      <c r="N4" s="33"/>
      <c r="O4" s="172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 ht="11.25" customHeight="1" x14ac:dyDescent="0.15">
      <c r="B5" s="7"/>
      <c r="C5" s="7"/>
      <c r="D5" s="7"/>
      <c r="E5" s="7"/>
      <c r="F5" s="7"/>
      <c r="G5" s="7"/>
      <c r="H5" s="7"/>
      <c r="I5" s="7"/>
      <c r="N5" s="269" t="s">
        <v>7</v>
      </c>
      <c r="O5" s="172"/>
      <c r="P5" s="7"/>
      <c r="Q5" s="7"/>
      <c r="R5" s="7"/>
      <c r="S5" s="7"/>
      <c r="T5" s="7"/>
      <c r="U5" s="7"/>
      <c r="V5" s="7"/>
      <c r="W5" s="7"/>
      <c r="X5" s="7"/>
      <c r="Y5" s="8"/>
    </row>
    <row r="6" spans="1:25" ht="11.25" customHeight="1" x14ac:dyDescent="0.15">
      <c r="B6" s="173" t="s">
        <v>3</v>
      </c>
      <c r="C6" s="173"/>
      <c r="D6" s="6" t="s">
        <v>26</v>
      </c>
      <c r="G6" s="7"/>
      <c r="H6" s="7"/>
      <c r="I6" s="7"/>
      <c r="N6" s="269"/>
      <c r="O6" s="172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ht="11.25" customHeight="1" x14ac:dyDescent="0.15">
      <c r="B7" s="173"/>
      <c r="C7" s="173"/>
      <c r="D7" s="6" t="s">
        <v>128</v>
      </c>
      <c r="G7" s="7"/>
      <c r="H7" s="7"/>
      <c r="I7" s="7"/>
      <c r="N7" s="269"/>
      <c r="O7" s="172"/>
      <c r="P7" s="7"/>
      <c r="Q7" s="7"/>
      <c r="R7" s="7"/>
      <c r="S7" s="7"/>
      <c r="T7" s="7"/>
      <c r="U7" s="7"/>
      <c r="V7" s="7"/>
      <c r="W7" s="7"/>
      <c r="X7" s="7"/>
      <c r="Y7" s="8"/>
    </row>
    <row r="8" spans="1:25" ht="11.25" customHeight="1" x14ac:dyDescent="0.15">
      <c r="B8" s="173"/>
      <c r="C8" s="173"/>
      <c r="D8" s="173"/>
      <c r="H8" s="7"/>
      <c r="I8" s="7"/>
      <c r="N8" s="269"/>
      <c r="O8" s="172"/>
      <c r="P8" s="7"/>
      <c r="Q8" s="7"/>
      <c r="R8" s="7"/>
      <c r="S8" s="7"/>
      <c r="T8" s="7"/>
      <c r="U8" s="7"/>
      <c r="V8" s="7"/>
      <c r="W8" s="7"/>
      <c r="X8" s="7"/>
      <c r="Y8" s="8"/>
    </row>
    <row r="9" spans="1:25" ht="11.25" customHeight="1" x14ac:dyDescent="0.15">
      <c r="B9" s="173" t="s">
        <v>4</v>
      </c>
      <c r="C9" s="173"/>
      <c r="D9" s="173" t="s">
        <v>127</v>
      </c>
      <c r="G9" s="7"/>
      <c r="H9" s="7"/>
      <c r="I9" s="7"/>
      <c r="N9" s="269"/>
      <c r="O9" s="172"/>
      <c r="P9" s="7"/>
      <c r="Q9" s="7"/>
      <c r="R9" s="7"/>
      <c r="S9" s="7"/>
      <c r="T9" s="7"/>
      <c r="U9" s="7"/>
      <c r="V9" s="7"/>
      <c r="W9" s="7"/>
      <c r="X9" s="7"/>
      <c r="Y9" s="8"/>
    </row>
    <row r="10" spans="1:25" ht="11.25" customHeight="1" x14ac:dyDescent="0.15">
      <c r="B10" s="173"/>
      <c r="C10" s="173"/>
      <c r="D10" s="173" t="s">
        <v>24</v>
      </c>
      <c r="G10" s="7"/>
      <c r="H10" s="7"/>
      <c r="I10" s="7"/>
      <c r="N10" s="269"/>
      <c r="O10" s="172"/>
      <c r="P10" s="7"/>
      <c r="Q10" s="7"/>
      <c r="R10" s="7"/>
      <c r="S10" s="7"/>
      <c r="T10" s="7"/>
      <c r="U10" s="7"/>
      <c r="V10" s="7"/>
      <c r="W10" s="7"/>
      <c r="X10" s="7"/>
      <c r="Y10" s="8"/>
    </row>
    <row r="11" spans="1:25" ht="11.25" customHeight="1" x14ac:dyDescent="0.15">
      <c r="B11" s="173"/>
      <c r="C11" s="173"/>
      <c r="D11" s="173"/>
      <c r="G11" s="7"/>
      <c r="H11" s="7"/>
      <c r="I11" s="7"/>
      <c r="N11" s="269"/>
      <c r="O11" s="172"/>
      <c r="P11" s="7"/>
      <c r="Q11" s="7"/>
      <c r="R11" s="7"/>
      <c r="S11" s="7"/>
      <c r="T11" s="7"/>
      <c r="U11" s="7"/>
      <c r="V11" s="7"/>
      <c r="W11" s="7"/>
      <c r="X11" s="7"/>
      <c r="Y11" s="8"/>
    </row>
    <row r="12" spans="1:25" ht="11.25" customHeight="1" x14ac:dyDescent="0.15">
      <c r="B12" s="173" t="s">
        <v>5</v>
      </c>
      <c r="C12" s="173"/>
      <c r="D12" s="173" t="s">
        <v>126</v>
      </c>
      <c r="G12" s="7"/>
      <c r="H12" s="7"/>
      <c r="I12" s="7"/>
      <c r="N12" s="269"/>
      <c r="O12" s="172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ht="11.25" customHeight="1" x14ac:dyDescent="0.15">
      <c r="N13" s="269"/>
      <c r="O13" s="172"/>
      <c r="P13" s="7"/>
      <c r="Q13" s="7"/>
      <c r="R13" s="7"/>
      <c r="S13" s="7"/>
      <c r="T13" s="7"/>
      <c r="U13" s="7"/>
      <c r="V13" s="7"/>
      <c r="W13" s="7"/>
      <c r="X13" s="7"/>
      <c r="Y13" s="8"/>
    </row>
    <row r="14" spans="1:25" ht="11.25" customHeight="1" x14ac:dyDescent="0.15">
      <c r="N14" s="33"/>
      <c r="O14" s="172"/>
      <c r="P14" s="7"/>
      <c r="Q14" s="7"/>
      <c r="R14" s="7"/>
      <c r="S14" s="7"/>
      <c r="T14" s="7"/>
      <c r="U14" s="7"/>
      <c r="V14" s="7"/>
      <c r="W14" s="7"/>
      <c r="X14" s="7"/>
      <c r="Y14" s="8"/>
    </row>
    <row r="15" spans="1:25" ht="11.25" customHeight="1" x14ac:dyDescent="0.15">
      <c r="N15" s="33"/>
      <c r="O15" s="172"/>
      <c r="P15" s="7"/>
      <c r="Q15" s="7"/>
      <c r="R15" s="7"/>
      <c r="S15" s="7"/>
      <c r="T15" s="7"/>
      <c r="U15" s="7"/>
      <c r="V15" s="7"/>
      <c r="W15" s="7"/>
      <c r="X15" s="7"/>
      <c r="Y15" s="8"/>
    </row>
    <row r="16" spans="1:25" ht="11.25" customHeight="1" x14ac:dyDescent="0.15">
      <c r="N16" s="36"/>
      <c r="O16" s="171"/>
      <c r="P16" s="4"/>
      <c r="Q16" s="4"/>
      <c r="R16" s="4"/>
      <c r="S16" s="4"/>
      <c r="T16" s="4"/>
      <c r="U16" s="4"/>
      <c r="V16" s="4"/>
      <c r="W16" s="4"/>
      <c r="X16" s="4"/>
      <c r="Y16" s="9"/>
    </row>
    <row r="17" spans="3:25" ht="11.25" customHeight="1" x14ac:dyDescent="0.15">
      <c r="C17" s="37"/>
      <c r="N17" s="37"/>
    </row>
    <row r="18" spans="3:25" ht="15" customHeight="1" x14ac:dyDescent="0.15">
      <c r="C18" s="37"/>
      <c r="N18" s="37"/>
      <c r="Y18" s="170" t="s">
        <v>125</v>
      </c>
    </row>
    <row r="19" spans="3:25" ht="11.25" customHeight="1" x14ac:dyDescent="0.15"/>
    <row r="20" spans="3:25" ht="11.25" customHeight="1" x14ac:dyDescent="0.15"/>
    <row r="21" spans="3:25" ht="11.25" customHeight="1" x14ac:dyDescent="0.15"/>
    <row r="22" spans="3:25" ht="11.25" customHeight="1" x14ac:dyDescent="0.15"/>
    <row r="23" spans="3:25" ht="11.25" customHeight="1" x14ac:dyDescent="0.15"/>
    <row r="24" spans="3:25" ht="11.25" customHeight="1" x14ac:dyDescent="0.15"/>
    <row r="25" spans="3:25" ht="11.25" customHeight="1" x14ac:dyDescent="0.15"/>
    <row r="26" spans="3:25" ht="11.25" customHeight="1" x14ac:dyDescent="0.15"/>
    <row r="27" spans="3:25" ht="11.25" customHeight="1" x14ac:dyDescent="0.15"/>
    <row r="28" spans="3:25" ht="11.25" customHeight="1" x14ac:dyDescent="0.15"/>
    <row r="29" spans="3:25" ht="11.25" customHeight="1" x14ac:dyDescent="0.15"/>
    <row r="30" spans="3:25" ht="11.25" customHeight="1" x14ac:dyDescent="0.15"/>
    <row r="31" spans="3:25" ht="11.25" customHeight="1" x14ac:dyDescent="0.15"/>
    <row r="32" spans="3:25" ht="11.25" customHeight="1" x14ac:dyDescent="0.15"/>
    <row r="33" spans="1:25" ht="11.25" customHeight="1" x14ac:dyDescent="0.15"/>
    <row r="34" spans="1:25" ht="11.25" customHeight="1" x14ac:dyDescent="0.15"/>
    <row r="35" spans="1:25" ht="11.25" customHeight="1" x14ac:dyDescent="0.15"/>
    <row r="36" spans="1:25" ht="11.25" customHeight="1" x14ac:dyDescent="0.15"/>
    <row r="37" spans="1:25" ht="11.25" customHeight="1" x14ac:dyDescent="0.15"/>
    <row r="38" spans="1:25" ht="11.25" customHeight="1" x14ac:dyDescent="0.15"/>
    <row r="39" spans="1:25" ht="11.25" customHeight="1" x14ac:dyDescent="0.15"/>
    <row r="40" spans="1:25" ht="11.25" customHeight="1" x14ac:dyDescent="0.15"/>
    <row r="41" spans="1:25" ht="11.25" customHeight="1" x14ac:dyDescent="0.15"/>
    <row r="42" spans="1:25" ht="11.25" customHeight="1" x14ac:dyDescent="0.15"/>
    <row r="43" spans="1:25" ht="6" customHeight="1" x14ac:dyDescent="0.15"/>
    <row r="44" spans="1:25" ht="28.5" customHeight="1" x14ac:dyDescent="0.15">
      <c r="A44" s="41"/>
      <c r="B44" s="271" t="str">
        <f>E72</f>
        <v>東行計(①ア+②ア)</v>
      </c>
      <c r="C44" s="271"/>
      <c r="D44" s="271"/>
      <c r="E44" s="271"/>
      <c r="F44" s="271"/>
      <c r="G44" s="271"/>
      <c r="H44" s="271"/>
      <c r="I44" s="271"/>
      <c r="J44" s="271" t="str">
        <f>H72</f>
        <v>西行計(①イ+②イ)</v>
      </c>
      <c r="K44" s="271"/>
      <c r="L44" s="271"/>
      <c r="M44" s="271"/>
      <c r="N44" s="271"/>
      <c r="O44" s="271"/>
      <c r="P44" s="271"/>
      <c r="Q44" s="271"/>
      <c r="R44" s="271" t="str">
        <f>K72</f>
        <v>断面計(①ア+①イ+②ア+②イ)</v>
      </c>
      <c r="S44" s="271"/>
      <c r="T44" s="271"/>
      <c r="U44" s="271"/>
      <c r="V44" s="271"/>
      <c r="W44" s="271"/>
      <c r="X44" s="271"/>
      <c r="Y44" s="271"/>
    </row>
    <row r="45" spans="1:25" ht="11.25" customHeight="1" x14ac:dyDescent="0.15"/>
    <row r="46" spans="1:25" ht="11.25" customHeight="1" x14ac:dyDescent="0.15"/>
    <row r="47" spans="1:25" ht="11.25" customHeight="1" x14ac:dyDescent="0.15"/>
    <row r="48" spans="1:25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spans="2:25" ht="11.25" customHeight="1" x14ac:dyDescent="0.15"/>
    <row r="66" spans="2:25" ht="11.25" customHeight="1" x14ac:dyDescent="0.15"/>
    <row r="67" spans="2:25" ht="11.25" customHeight="1" x14ac:dyDescent="0.15"/>
    <row r="68" spans="2:25" ht="11.25" customHeight="1" x14ac:dyDescent="0.15"/>
    <row r="69" spans="2:25" ht="6" customHeight="1" x14ac:dyDescent="0.15"/>
    <row r="70" spans="2:25" ht="28.5" customHeight="1" x14ac:dyDescent="0.15">
      <c r="B70" s="271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</row>
    <row r="71" spans="2:25" ht="12" customHeight="1" x14ac:dyDescent="0.15"/>
    <row r="72" spans="2:25" ht="13.5" customHeight="1" x14ac:dyDescent="0.15">
      <c r="B72" s="162"/>
      <c r="C72" s="161"/>
      <c r="D72" s="160" t="s">
        <v>0</v>
      </c>
      <c r="E72" s="158" t="s">
        <v>132</v>
      </c>
      <c r="F72" s="158"/>
      <c r="G72" s="157"/>
      <c r="H72" s="159" t="s">
        <v>131</v>
      </c>
      <c r="I72" s="158"/>
      <c r="J72" s="157"/>
      <c r="K72" s="158" t="s">
        <v>130</v>
      </c>
      <c r="L72" s="158"/>
      <c r="M72" s="157"/>
      <c r="O72" s="55"/>
      <c r="P72" s="55"/>
      <c r="Q72" s="55"/>
      <c r="R72" s="55"/>
      <c r="S72" s="55"/>
      <c r="T72" s="55"/>
      <c r="U72" s="55"/>
      <c r="V72" s="55"/>
    </row>
    <row r="73" spans="2:25" x14ac:dyDescent="0.15">
      <c r="B73" s="156" t="s">
        <v>1</v>
      </c>
      <c r="C73" s="155"/>
      <c r="D73" s="154" t="s">
        <v>2</v>
      </c>
      <c r="E73" s="169" t="s">
        <v>118</v>
      </c>
      <c r="F73" s="153" t="s">
        <v>117</v>
      </c>
      <c r="G73" s="152" t="s">
        <v>116</v>
      </c>
      <c r="H73" s="153" t="s">
        <v>118</v>
      </c>
      <c r="I73" s="153" t="s">
        <v>117</v>
      </c>
      <c r="J73" s="152" t="s">
        <v>116</v>
      </c>
      <c r="K73" s="169" t="s">
        <v>118</v>
      </c>
      <c r="L73" s="153" t="s">
        <v>117</v>
      </c>
      <c r="M73" s="152" t="s">
        <v>116</v>
      </c>
      <c r="O73" s="42"/>
      <c r="P73" s="42"/>
      <c r="Q73" s="42"/>
      <c r="R73" s="42"/>
      <c r="S73" s="42"/>
      <c r="T73" s="42"/>
      <c r="U73" s="42"/>
      <c r="V73" s="42"/>
    </row>
    <row r="74" spans="2:25" ht="13.5" customHeight="1" x14ac:dyDescent="0.15">
      <c r="B74" s="151">
        <v>0.29166666666666669</v>
      </c>
      <c r="C74" s="150" t="s">
        <v>6</v>
      </c>
      <c r="D74" s="149">
        <v>0.33333333333333331</v>
      </c>
      <c r="E74" s="168">
        <v>16</v>
      </c>
      <c r="F74" s="148">
        <v>21</v>
      </c>
      <c r="G74" s="147">
        <f t="shared" ref="G74:G85" si="0">SUM(E74:F74)</f>
        <v>37</v>
      </c>
      <c r="H74" s="148">
        <v>39</v>
      </c>
      <c r="I74" s="148">
        <v>5</v>
      </c>
      <c r="J74" s="147">
        <f t="shared" ref="J74:J85" si="1">SUM(H74:I74)</f>
        <v>44</v>
      </c>
      <c r="K74" s="168">
        <v>55</v>
      </c>
      <c r="L74" s="148">
        <v>26</v>
      </c>
      <c r="M74" s="147">
        <f t="shared" ref="M74:M85" si="2">SUM(K74:L74)</f>
        <v>81</v>
      </c>
      <c r="O74" s="43"/>
      <c r="P74" s="43"/>
      <c r="Q74" s="43"/>
      <c r="R74" s="43"/>
      <c r="S74" s="43"/>
      <c r="T74" s="43"/>
      <c r="U74" s="43"/>
      <c r="V74" s="43"/>
    </row>
    <row r="75" spans="2:25" ht="13.5" customHeight="1" x14ac:dyDescent="0.15">
      <c r="B75" s="146">
        <v>0.33333333333333331</v>
      </c>
      <c r="C75" s="145" t="s">
        <v>6</v>
      </c>
      <c r="D75" s="144">
        <v>0.375</v>
      </c>
      <c r="E75" s="167">
        <v>20</v>
      </c>
      <c r="F75" s="143">
        <v>35</v>
      </c>
      <c r="G75" s="142">
        <f t="shared" si="0"/>
        <v>55</v>
      </c>
      <c r="H75" s="143">
        <v>13</v>
      </c>
      <c r="I75" s="143">
        <v>13</v>
      </c>
      <c r="J75" s="142">
        <f t="shared" si="1"/>
        <v>26</v>
      </c>
      <c r="K75" s="167">
        <v>33</v>
      </c>
      <c r="L75" s="143">
        <v>48</v>
      </c>
      <c r="M75" s="142">
        <f t="shared" si="2"/>
        <v>81</v>
      </c>
      <c r="O75" s="43"/>
      <c r="P75" s="43"/>
      <c r="Q75" s="43"/>
      <c r="R75" s="43"/>
      <c r="S75" s="43"/>
      <c r="T75" s="43"/>
      <c r="U75" s="43"/>
      <c r="V75" s="43"/>
    </row>
    <row r="76" spans="2:25" ht="13.5" customHeight="1" x14ac:dyDescent="0.15">
      <c r="B76" s="146">
        <v>0.375</v>
      </c>
      <c r="C76" s="145" t="s">
        <v>6</v>
      </c>
      <c r="D76" s="144">
        <v>0.41666666666666702</v>
      </c>
      <c r="E76" s="167">
        <v>10</v>
      </c>
      <c r="F76" s="143">
        <v>30</v>
      </c>
      <c r="G76" s="142">
        <f t="shared" si="0"/>
        <v>40</v>
      </c>
      <c r="H76" s="143">
        <v>10</v>
      </c>
      <c r="I76" s="143">
        <v>12</v>
      </c>
      <c r="J76" s="142">
        <f t="shared" si="1"/>
        <v>22</v>
      </c>
      <c r="K76" s="167">
        <v>20</v>
      </c>
      <c r="L76" s="143">
        <v>42</v>
      </c>
      <c r="M76" s="142">
        <f t="shared" si="2"/>
        <v>62</v>
      </c>
      <c r="O76" s="43"/>
      <c r="P76" s="43"/>
      <c r="Q76" s="43"/>
      <c r="R76" s="43"/>
      <c r="S76" s="43"/>
      <c r="T76" s="43"/>
      <c r="U76" s="43"/>
      <c r="V76" s="43"/>
    </row>
    <row r="77" spans="2:25" ht="13.5" customHeight="1" x14ac:dyDescent="0.15">
      <c r="B77" s="146">
        <v>0.41666666666666702</v>
      </c>
      <c r="C77" s="145" t="s">
        <v>6</v>
      </c>
      <c r="D77" s="144">
        <v>0.45833333333333298</v>
      </c>
      <c r="E77" s="167">
        <v>5</v>
      </c>
      <c r="F77" s="143">
        <v>22</v>
      </c>
      <c r="G77" s="142">
        <f t="shared" si="0"/>
        <v>27</v>
      </c>
      <c r="H77" s="143">
        <v>2</v>
      </c>
      <c r="I77" s="143">
        <v>7</v>
      </c>
      <c r="J77" s="142">
        <f t="shared" si="1"/>
        <v>9</v>
      </c>
      <c r="K77" s="167">
        <v>7</v>
      </c>
      <c r="L77" s="143">
        <v>29</v>
      </c>
      <c r="M77" s="142">
        <f t="shared" si="2"/>
        <v>36</v>
      </c>
      <c r="O77" s="43"/>
      <c r="P77" s="43"/>
      <c r="Q77" s="43"/>
      <c r="R77" s="43"/>
      <c r="S77" s="43"/>
      <c r="T77" s="43"/>
      <c r="U77" s="43"/>
      <c r="V77" s="43"/>
    </row>
    <row r="78" spans="2:25" ht="13.5" customHeight="1" x14ac:dyDescent="0.15">
      <c r="B78" s="146">
        <v>0.45833333333333398</v>
      </c>
      <c r="C78" s="145" t="s">
        <v>6</v>
      </c>
      <c r="D78" s="144">
        <v>0.5</v>
      </c>
      <c r="E78" s="167">
        <v>5</v>
      </c>
      <c r="F78" s="143">
        <v>13</v>
      </c>
      <c r="G78" s="142">
        <f t="shared" si="0"/>
        <v>18</v>
      </c>
      <c r="H78" s="143">
        <v>4</v>
      </c>
      <c r="I78" s="143">
        <v>5</v>
      </c>
      <c r="J78" s="142">
        <f t="shared" si="1"/>
        <v>9</v>
      </c>
      <c r="K78" s="167">
        <v>9</v>
      </c>
      <c r="L78" s="143">
        <v>18</v>
      </c>
      <c r="M78" s="142">
        <f t="shared" si="2"/>
        <v>27</v>
      </c>
      <c r="O78" s="43"/>
      <c r="P78" s="43"/>
      <c r="Q78" s="43"/>
      <c r="R78" s="43"/>
      <c r="S78" s="43"/>
      <c r="T78" s="43"/>
      <c r="U78" s="43"/>
      <c r="V78" s="43"/>
    </row>
    <row r="79" spans="2:25" ht="13.5" customHeight="1" x14ac:dyDescent="0.15">
      <c r="B79" s="146">
        <v>0.5</v>
      </c>
      <c r="C79" s="145" t="s">
        <v>6</v>
      </c>
      <c r="D79" s="144">
        <v>0.54166666666666596</v>
      </c>
      <c r="E79" s="167">
        <v>10</v>
      </c>
      <c r="F79" s="143">
        <v>14</v>
      </c>
      <c r="G79" s="142">
        <f t="shared" si="0"/>
        <v>24</v>
      </c>
      <c r="H79" s="143">
        <v>11</v>
      </c>
      <c r="I79" s="143">
        <v>12</v>
      </c>
      <c r="J79" s="142">
        <f t="shared" si="1"/>
        <v>23</v>
      </c>
      <c r="K79" s="167">
        <v>21</v>
      </c>
      <c r="L79" s="143">
        <v>26</v>
      </c>
      <c r="M79" s="142">
        <f t="shared" si="2"/>
        <v>47</v>
      </c>
      <c r="O79" s="43"/>
      <c r="P79" s="43"/>
      <c r="Q79" s="43"/>
      <c r="R79" s="43"/>
      <c r="S79" s="43"/>
      <c r="T79" s="43"/>
      <c r="U79" s="43"/>
      <c r="V79" s="43"/>
    </row>
    <row r="80" spans="2:25" ht="13.5" customHeight="1" x14ac:dyDescent="0.15">
      <c r="B80" s="146">
        <v>0.54166666666666696</v>
      </c>
      <c r="C80" s="145" t="s">
        <v>6</v>
      </c>
      <c r="D80" s="144">
        <v>0.58333333333333304</v>
      </c>
      <c r="E80" s="167">
        <v>23</v>
      </c>
      <c r="F80" s="143">
        <v>14</v>
      </c>
      <c r="G80" s="142">
        <f t="shared" si="0"/>
        <v>37</v>
      </c>
      <c r="H80" s="143">
        <v>5</v>
      </c>
      <c r="I80" s="143">
        <v>4</v>
      </c>
      <c r="J80" s="142">
        <f t="shared" si="1"/>
        <v>9</v>
      </c>
      <c r="K80" s="167">
        <v>28</v>
      </c>
      <c r="L80" s="143">
        <v>18</v>
      </c>
      <c r="M80" s="142">
        <f t="shared" si="2"/>
        <v>46</v>
      </c>
      <c r="O80" s="43"/>
      <c r="P80" s="43"/>
      <c r="Q80" s="43"/>
      <c r="R80" s="43"/>
      <c r="S80" s="43"/>
      <c r="T80" s="43"/>
      <c r="U80" s="43"/>
      <c r="V80" s="43"/>
    </row>
    <row r="81" spans="2:22" ht="13.5" customHeight="1" x14ac:dyDescent="0.15">
      <c r="B81" s="146">
        <v>0.58333333333333304</v>
      </c>
      <c r="C81" s="145" t="s">
        <v>6</v>
      </c>
      <c r="D81" s="144">
        <v>0.625</v>
      </c>
      <c r="E81" s="167">
        <v>5</v>
      </c>
      <c r="F81" s="143">
        <v>18</v>
      </c>
      <c r="G81" s="142">
        <f t="shared" si="0"/>
        <v>23</v>
      </c>
      <c r="H81" s="143">
        <v>2</v>
      </c>
      <c r="I81" s="143">
        <v>15</v>
      </c>
      <c r="J81" s="142">
        <f t="shared" si="1"/>
        <v>17</v>
      </c>
      <c r="K81" s="167">
        <v>7</v>
      </c>
      <c r="L81" s="143">
        <v>33</v>
      </c>
      <c r="M81" s="142">
        <f t="shared" si="2"/>
        <v>40</v>
      </c>
      <c r="O81" s="43"/>
      <c r="P81" s="43"/>
      <c r="Q81" s="43"/>
      <c r="R81" s="43"/>
      <c r="S81" s="43"/>
      <c r="T81" s="43"/>
      <c r="U81" s="43"/>
      <c r="V81" s="43"/>
    </row>
    <row r="82" spans="2:22" ht="13.5" customHeight="1" x14ac:dyDescent="0.15">
      <c r="B82" s="146">
        <v>0.625</v>
      </c>
      <c r="C82" s="145" t="s">
        <v>6</v>
      </c>
      <c r="D82" s="144">
        <v>0.66666666666666596</v>
      </c>
      <c r="E82" s="167">
        <v>6</v>
      </c>
      <c r="F82" s="143">
        <v>9</v>
      </c>
      <c r="G82" s="142">
        <f t="shared" si="0"/>
        <v>15</v>
      </c>
      <c r="H82" s="143">
        <v>15</v>
      </c>
      <c r="I82" s="143">
        <v>6</v>
      </c>
      <c r="J82" s="142">
        <f t="shared" si="1"/>
        <v>21</v>
      </c>
      <c r="K82" s="167">
        <v>21</v>
      </c>
      <c r="L82" s="143">
        <v>15</v>
      </c>
      <c r="M82" s="142">
        <f t="shared" si="2"/>
        <v>36</v>
      </c>
      <c r="O82" s="43"/>
      <c r="P82" s="43"/>
      <c r="Q82" s="43"/>
      <c r="R82" s="43"/>
      <c r="S82" s="43"/>
      <c r="T82" s="43"/>
      <c r="U82" s="43"/>
      <c r="V82" s="43"/>
    </row>
    <row r="83" spans="2:22" ht="13.5" customHeight="1" x14ac:dyDescent="0.15">
      <c r="B83" s="146">
        <v>0.66666666666666696</v>
      </c>
      <c r="C83" s="145" t="s">
        <v>6</v>
      </c>
      <c r="D83" s="144">
        <v>0.70833333333333304</v>
      </c>
      <c r="E83" s="167">
        <v>20</v>
      </c>
      <c r="F83" s="143">
        <v>26</v>
      </c>
      <c r="G83" s="142">
        <f t="shared" si="0"/>
        <v>46</v>
      </c>
      <c r="H83" s="143">
        <v>7</v>
      </c>
      <c r="I83" s="143">
        <v>16</v>
      </c>
      <c r="J83" s="142">
        <f t="shared" si="1"/>
        <v>23</v>
      </c>
      <c r="K83" s="167">
        <v>27</v>
      </c>
      <c r="L83" s="143">
        <v>42</v>
      </c>
      <c r="M83" s="142">
        <f t="shared" si="2"/>
        <v>69</v>
      </c>
      <c r="O83" s="43"/>
      <c r="P83" s="43"/>
      <c r="Q83" s="43"/>
      <c r="R83" s="43"/>
      <c r="S83" s="43"/>
      <c r="T83" s="43"/>
      <c r="U83" s="43"/>
      <c r="V83" s="43"/>
    </row>
    <row r="84" spans="2:22" ht="13.5" customHeight="1" x14ac:dyDescent="0.15">
      <c r="B84" s="146">
        <v>0.70833333333333304</v>
      </c>
      <c r="C84" s="145" t="s">
        <v>6</v>
      </c>
      <c r="D84" s="144">
        <v>0.75</v>
      </c>
      <c r="E84" s="167">
        <v>33</v>
      </c>
      <c r="F84" s="143">
        <v>20</v>
      </c>
      <c r="G84" s="142">
        <f t="shared" si="0"/>
        <v>53</v>
      </c>
      <c r="H84" s="143">
        <v>9</v>
      </c>
      <c r="I84" s="143">
        <v>12</v>
      </c>
      <c r="J84" s="142">
        <f t="shared" si="1"/>
        <v>21</v>
      </c>
      <c r="K84" s="167">
        <v>42</v>
      </c>
      <c r="L84" s="143">
        <v>32</v>
      </c>
      <c r="M84" s="142">
        <f t="shared" si="2"/>
        <v>74</v>
      </c>
      <c r="O84" s="43"/>
      <c r="P84" s="43"/>
      <c r="Q84" s="43"/>
      <c r="R84" s="43"/>
      <c r="S84" s="43"/>
      <c r="T84" s="43"/>
      <c r="U84" s="43"/>
      <c r="V84" s="43"/>
    </row>
    <row r="85" spans="2:22" ht="13.5" customHeight="1" thickBot="1" x14ac:dyDescent="0.2">
      <c r="B85" s="146">
        <v>0.75</v>
      </c>
      <c r="C85" s="145" t="s">
        <v>6</v>
      </c>
      <c r="D85" s="144">
        <v>0.79166666666666696</v>
      </c>
      <c r="E85" s="167">
        <v>9</v>
      </c>
      <c r="F85" s="143">
        <v>10</v>
      </c>
      <c r="G85" s="142">
        <f t="shared" si="0"/>
        <v>19</v>
      </c>
      <c r="H85" s="143">
        <v>3</v>
      </c>
      <c r="I85" s="143">
        <v>4</v>
      </c>
      <c r="J85" s="142">
        <f t="shared" si="1"/>
        <v>7</v>
      </c>
      <c r="K85" s="167">
        <v>12</v>
      </c>
      <c r="L85" s="143">
        <v>14</v>
      </c>
      <c r="M85" s="142">
        <f t="shared" si="2"/>
        <v>26</v>
      </c>
      <c r="O85" s="43"/>
      <c r="P85" s="43"/>
      <c r="Q85" s="43"/>
      <c r="R85" s="43"/>
      <c r="S85" s="43"/>
      <c r="T85" s="43"/>
      <c r="U85" s="43"/>
      <c r="V85" s="43"/>
    </row>
    <row r="86" spans="2:22" ht="14.25" customHeight="1" thickTop="1" x14ac:dyDescent="0.15">
      <c r="B86" s="141"/>
      <c r="C86" s="140" t="s">
        <v>13</v>
      </c>
      <c r="D86" s="139"/>
      <c r="E86" s="166">
        <f t="shared" ref="E86:M86" si="3">SUM(E74:E85)</f>
        <v>162</v>
      </c>
      <c r="F86" s="138">
        <f t="shared" si="3"/>
        <v>232</v>
      </c>
      <c r="G86" s="137">
        <f t="shared" si="3"/>
        <v>394</v>
      </c>
      <c r="H86" s="138">
        <f t="shared" si="3"/>
        <v>120</v>
      </c>
      <c r="I86" s="138">
        <f t="shared" si="3"/>
        <v>111</v>
      </c>
      <c r="J86" s="137">
        <f t="shared" si="3"/>
        <v>231</v>
      </c>
      <c r="K86" s="166">
        <f t="shared" si="3"/>
        <v>282</v>
      </c>
      <c r="L86" s="138">
        <f t="shared" si="3"/>
        <v>343</v>
      </c>
      <c r="M86" s="137">
        <f t="shared" si="3"/>
        <v>625</v>
      </c>
      <c r="O86" s="7"/>
      <c r="P86" s="7"/>
      <c r="Q86" s="7"/>
      <c r="R86" s="7"/>
      <c r="S86" s="7"/>
      <c r="T86" s="7"/>
      <c r="U86" s="7"/>
      <c r="V86" s="7"/>
    </row>
    <row r="87" spans="2:22" x14ac:dyDescent="0.15">
      <c r="B87" s="165"/>
      <c r="C87" s="164"/>
      <c r="D87" s="164"/>
      <c r="E87" s="163"/>
      <c r="F87" s="163"/>
      <c r="G87" s="163"/>
      <c r="H87" s="163"/>
      <c r="I87" s="163"/>
      <c r="J87" s="163"/>
      <c r="K87" s="163"/>
      <c r="L87" s="163"/>
      <c r="M87" s="163"/>
    </row>
    <row r="88" spans="2:22" x14ac:dyDescent="0.15">
      <c r="B88" s="162"/>
      <c r="C88" s="161"/>
      <c r="D88" s="160" t="s">
        <v>0</v>
      </c>
      <c r="E88" s="159"/>
      <c r="F88" s="158"/>
      <c r="G88" s="157"/>
      <c r="H88" s="159"/>
      <c r="I88" s="158"/>
      <c r="J88" s="157"/>
      <c r="K88" s="159"/>
      <c r="L88" s="158"/>
      <c r="M88" s="157"/>
    </row>
    <row r="89" spans="2:22" x14ac:dyDescent="0.15">
      <c r="B89" s="156" t="s">
        <v>1</v>
      </c>
      <c r="C89" s="155"/>
      <c r="D89" s="154" t="s">
        <v>2</v>
      </c>
      <c r="E89" s="153" t="s">
        <v>118</v>
      </c>
      <c r="F89" s="153" t="s">
        <v>117</v>
      </c>
      <c r="G89" s="152" t="s">
        <v>116</v>
      </c>
      <c r="H89" s="153" t="s">
        <v>118</v>
      </c>
      <c r="I89" s="153" t="s">
        <v>117</v>
      </c>
      <c r="J89" s="152" t="s">
        <v>116</v>
      </c>
      <c r="K89" s="153" t="s">
        <v>118</v>
      </c>
      <c r="L89" s="153" t="s">
        <v>117</v>
      </c>
      <c r="M89" s="152" t="s">
        <v>116</v>
      </c>
    </row>
    <row r="90" spans="2:22" x14ac:dyDescent="0.15">
      <c r="B90" s="151">
        <v>0.29166666666666669</v>
      </c>
      <c r="C90" s="150" t="s">
        <v>6</v>
      </c>
      <c r="D90" s="149">
        <v>0.33333333333333331</v>
      </c>
      <c r="E90" s="148"/>
      <c r="F90" s="148"/>
      <c r="G90" s="147">
        <f t="shared" ref="G90:G101" si="4">SUM(E90:F90)</f>
        <v>0</v>
      </c>
      <c r="H90" s="148"/>
      <c r="I90" s="148"/>
      <c r="J90" s="147">
        <f t="shared" ref="J90:J101" si="5">SUM(H90:I90)</f>
        <v>0</v>
      </c>
      <c r="K90" s="148"/>
      <c r="L90" s="148"/>
      <c r="M90" s="147">
        <f t="shared" ref="M90:M101" si="6">SUM(K90:L90)</f>
        <v>0</v>
      </c>
    </row>
    <row r="91" spans="2:22" x14ac:dyDescent="0.15">
      <c r="B91" s="146">
        <v>0.33333333333333331</v>
      </c>
      <c r="C91" s="145" t="s">
        <v>6</v>
      </c>
      <c r="D91" s="144">
        <v>0.375</v>
      </c>
      <c r="E91" s="143"/>
      <c r="F91" s="143"/>
      <c r="G91" s="142">
        <f t="shared" si="4"/>
        <v>0</v>
      </c>
      <c r="H91" s="143"/>
      <c r="I91" s="143"/>
      <c r="J91" s="142">
        <f t="shared" si="5"/>
        <v>0</v>
      </c>
      <c r="K91" s="143"/>
      <c r="L91" s="143"/>
      <c r="M91" s="142">
        <f t="shared" si="6"/>
        <v>0</v>
      </c>
    </row>
    <row r="92" spans="2:22" x14ac:dyDescent="0.15">
      <c r="B92" s="146">
        <v>0.375</v>
      </c>
      <c r="C92" s="145" t="s">
        <v>6</v>
      </c>
      <c r="D92" s="144">
        <v>0.41666666666666702</v>
      </c>
      <c r="E92" s="143"/>
      <c r="F92" s="143"/>
      <c r="G92" s="142">
        <f t="shared" si="4"/>
        <v>0</v>
      </c>
      <c r="H92" s="143"/>
      <c r="I92" s="143"/>
      <c r="J92" s="142">
        <f t="shared" si="5"/>
        <v>0</v>
      </c>
      <c r="K92" s="143"/>
      <c r="L92" s="143"/>
      <c r="M92" s="142">
        <f t="shared" si="6"/>
        <v>0</v>
      </c>
    </row>
    <row r="93" spans="2:22" x14ac:dyDescent="0.15">
      <c r="B93" s="146">
        <v>0.41666666666666702</v>
      </c>
      <c r="C93" s="145" t="s">
        <v>6</v>
      </c>
      <c r="D93" s="144">
        <v>0.45833333333333298</v>
      </c>
      <c r="E93" s="143"/>
      <c r="F93" s="143"/>
      <c r="G93" s="142">
        <f t="shared" si="4"/>
        <v>0</v>
      </c>
      <c r="H93" s="143"/>
      <c r="I93" s="143"/>
      <c r="J93" s="142">
        <f t="shared" si="5"/>
        <v>0</v>
      </c>
      <c r="K93" s="143"/>
      <c r="L93" s="143"/>
      <c r="M93" s="142">
        <f t="shared" si="6"/>
        <v>0</v>
      </c>
    </row>
    <row r="94" spans="2:22" x14ac:dyDescent="0.15">
      <c r="B94" s="146">
        <v>0.45833333333333398</v>
      </c>
      <c r="C94" s="145" t="s">
        <v>6</v>
      </c>
      <c r="D94" s="144">
        <v>0.5</v>
      </c>
      <c r="E94" s="143"/>
      <c r="F94" s="143"/>
      <c r="G94" s="142">
        <f t="shared" si="4"/>
        <v>0</v>
      </c>
      <c r="H94" s="143"/>
      <c r="I94" s="143"/>
      <c r="J94" s="142">
        <f t="shared" si="5"/>
        <v>0</v>
      </c>
      <c r="K94" s="143"/>
      <c r="L94" s="143"/>
      <c r="M94" s="142">
        <f t="shared" si="6"/>
        <v>0</v>
      </c>
    </row>
    <row r="95" spans="2:22" x14ac:dyDescent="0.15">
      <c r="B95" s="146">
        <v>0.5</v>
      </c>
      <c r="C95" s="145" t="s">
        <v>6</v>
      </c>
      <c r="D95" s="144">
        <v>0.54166666666666596</v>
      </c>
      <c r="E95" s="143"/>
      <c r="F95" s="143"/>
      <c r="G95" s="142">
        <f t="shared" si="4"/>
        <v>0</v>
      </c>
      <c r="H95" s="143"/>
      <c r="I95" s="143"/>
      <c r="J95" s="142">
        <f t="shared" si="5"/>
        <v>0</v>
      </c>
      <c r="K95" s="143"/>
      <c r="L95" s="143"/>
      <c r="M95" s="142">
        <f t="shared" si="6"/>
        <v>0</v>
      </c>
    </row>
    <row r="96" spans="2:22" x14ac:dyDescent="0.15">
      <c r="B96" s="146">
        <v>0.54166666666666696</v>
      </c>
      <c r="C96" s="145" t="s">
        <v>6</v>
      </c>
      <c r="D96" s="144">
        <v>0.58333333333333304</v>
      </c>
      <c r="E96" s="143"/>
      <c r="F96" s="143"/>
      <c r="G96" s="142">
        <f t="shared" si="4"/>
        <v>0</v>
      </c>
      <c r="H96" s="143"/>
      <c r="I96" s="143"/>
      <c r="J96" s="142">
        <f t="shared" si="5"/>
        <v>0</v>
      </c>
      <c r="K96" s="143"/>
      <c r="L96" s="143"/>
      <c r="M96" s="142">
        <f t="shared" si="6"/>
        <v>0</v>
      </c>
    </row>
    <row r="97" spans="2:13" x14ac:dyDescent="0.15">
      <c r="B97" s="146">
        <v>0.58333333333333304</v>
      </c>
      <c r="C97" s="145" t="s">
        <v>6</v>
      </c>
      <c r="D97" s="144">
        <v>0.625</v>
      </c>
      <c r="E97" s="143"/>
      <c r="F97" s="143"/>
      <c r="G97" s="142">
        <f t="shared" si="4"/>
        <v>0</v>
      </c>
      <c r="H97" s="143"/>
      <c r="I97" s="143"/>
      <c r="J97" s="142">
        <f t="shared" si="5"/>
        <v>0</v>
      </c>
      <c r="K97" s="143"/>
      <c r="L97" s="143"/>
      <c r="M97" s="142">
        <f t="shared" si="6"/>
        <v>0</v>
      </c>
    </row>
    <row r="98" spans="2:13" x14ac:dyDescent="0.15">
      <c r="B98" s="146">
        <v>0.625</v>
      </c>
      <c r="C98" s="145" t="s">
        <v>6</v>
      </c>
      <c r="D98" s="144">
        <v>0.66666666666666596</v>
      </c>
      <c r="E98" s="143"/>
      <c r="F98" s="143"/>
      <c r="G98" s="142">
        <f t="shared" si="4"/>
        <v>0</v>
      </c>
      <c r="H98" s="143"/>
      <c r="I98" s="143"/>
      <c r="J98" s="142">
        <f t="shared" si="5"/>
        <v>0</v>
      </c>
      <c r="K98" s="143"/>
      <c r="L98" s="143"/>
      <c r="M98" s="142">
        <f t="shared" si="6"/>
        <v>0</v>
      </c>
    </row>
    <row r="99" spans="2:13" x14ac:dyDescent="0.15">
      <c r="B99" s="146">
        <v>0.66666666666666696</v>
      </c>
      <c r="C99" s="145" t="s">
        <v>6</v>
      </c>
      <c r="D99" s="144">
        <v>0.70833333333333304</v>
      </c>
      <c r="E99" s="143"/>
      <c r="F99" s="143"/>
      <c r="G99" s="142">
        <f t="shared" si="4"/>
        <v>0</v>
      </c>
      <c r="H99" s="143"/>
      <c r="I99" s="143"/>
      <c r="J99" s="142">
        <f t="shared" si="5"/>
        <v>0</v>
      </c>
      <c r="K99" s="143"/>
      <c r="L99" s="143"/>
      <c r="M99" s="142">
        <f t="shared" si="6"/>
        <v>0</v>
      </c>
    </row>
    <row r="100" spans="2:13" x14ac:dyDescent="0.15">
      <c r="B100" s="146">
        <v>0.70833333333333304</v>
      </c>
      <c r="C100" s="145" t="s">
        <v>6</v>
      </c>
      <c r="D100" s="144">
        <v>0.75</v>
      </c>
      <c r="E100" s="143"/>
      <c r="F100" s="143"/>
      <c r="G100" s="142">
        <f t="shared" si="4"/>
        <v>0</v>
      </c>
      <c r="H100" s="143"/>
      <c r="I100" s="143"/>
      <c r="J100" s="142">
        <f t="shared" si="5"/>
        <v>0</v>
      </c>
      <c r="K100" s="143"/>
      <c r="L100" s="143"/>
      <c r="M100" s="142">
        <f t="shared" si="6"/>
        <v>0</v>
      </c>
    </row>
    <row r="101" spans="2:13" ht="12.75" thickBot="1" x14ac:dyDescent="0.2">
      <c r="B101" s="146">
        <v>0.75</v>
      </c>
      <c r="C101" s="145" t="s">
        <v>6</v>
      </c>
      <c r="D101" s="144">
        <v>0.79166666666666696</v>
      </c>
      <c r="E101" s="143"/>
      <c r="F101" s="143"/>
      <c r="G101" s="142">
        <f t="shared" si="4"/>
        <v>0</v>
      </c>
      <c r="H101" s="143"/>
      <c r="I101" s="143"/>
      <c r="J101" s="142">
        <f t="shared" si="5"/>
        <v>0</v>
      </c>
      <c r="K101" s="143"/>
      <c r="L101" s="143"/>
      <c r="M101" s="142">
        <f t="shared" si="6"/>
        <v>0</v>
      </c>
    </row>
    <row r="102" spans="2:13" ht="12.75" thickTop="1" x14ac:dyDescent="0.15">
      <c r="B102" s="141"/>
      <c r="C102" s="140" t="s">
        <v>13</v>
      </c>
      <c r="D102" s="139"/>
      <c r="E102" s="138">
        <f t="shared" ref="E102:M102" si="7">SUM(E90:E101)</f>
        <v>0</v>
      </c>
      <c r="F102" s="138">
        <f t="shared" si="7"/>
        <v>0</v>
      </c>
      <c r="G102" s="137">
        <f t="shared" si="7"/>
        <v>0</v>
      </c>
      <c r="H102" s="138">
        <f t="shared" si="7"/>
        <v>0</v>
      </c>
      <c r="I102" s="138">
        <f t="shared" si="7"/>
        <v>0</v>
      </c>
      <c r="J102" s="137">
        <f t="shared" si="7"/>
        <v>0</v>
      </c>
      <c r="K102" s="138">
        <f t="shared" si="7"/>
        <v>0</v>
      </c>
      <c r="L102" s="138">
        <f t="shared" si="7"/>
        <v>0</v>
      </c>
      <c r="M102" s="137">
        <f t="shared" si="7"/>
        <v>0</v>
      </c>
    </row>
  </sheetData>
  <mergeCells count="7">
    <mergeCell ref="N5:N13"/>
    <mergeCell ref="B44:I44"/>
    <mergeCell ref="J44:Q44"/>
    <mergeCell ref="R44:Y44"/>
    <mergeCell ref="B70:I70"/>
    <mergeCell ref="J70:Q70"/>
    <mergeCell ref="R70:Y70"/>
  </mergeCells>
  <phoneticPr fontId="1"/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調査地点図(1)</vt:lpstr>
      <vt:lpstr>自動車交通量（断面計）</vt:lpstr>
      <vt:lpstr>自動車流量図(1)</vt:lpstr>
      <vt:lpstr>自動車流量図(2)</vt:lpstr>
      <vt:lpstr>【方向別】自動車交通量(1)</vt:lpstr>
      <vt:lpstr>【方向別】自動車交通量(2)</vt:lpstr>
      <vt:lpstr>横断構成図</vt:lpstr>
      <vt:lpstr>自動車変動図(1)</vt:lpstr>
      <vt:lpstr>歩行者交通量(1)</vt:lpstr>
      <vt:lpstr>歩行者交通量(2)</vt:lpstr>
      <vt:lpstr>歩行者交通量(3)</vt:lpstr>
      <vt:lpstr>歩行者流量図(1)</vt:lpstr>
      <vt:lpstr>歩行者変動図(1)</vt:lpstr>
      <vt:lpstr>歩行者変動図(2)</vt:lpstr>
      <vt:lpstr>'【方向別】自動車交通量(1)'!Print_Area</vt:lpstr>
      <vt:lpstr>'【方向別】自動車交通量(2)'!Print_Area</vt:lpstr>
      <vt:lpstr>'自動車交通量（断面計）'!Print_Area</vt:lpstr>
      <vt:lpstr>'自動車変動図(1)'!Print_Area</vt:lpstr>
      <vt:lpstr>'自動車流量図(1)'!Print_Area</vt:lpstr>
      <vt:lpstr>'自動車流量図(2)'!Print_Area</vt:lpstr>
      <vt:lpstr>'調査地点図(1)'!Print_Area</vt:lpstr>
      <vt:lpstr>'歩行者交通量(1)'!Print_Area</vt:lpstr>
      <vt:lpstr>'歩行者交通量(2)'!Print_Area</vt:lpstr>
      <vt:lpstr>'歩行者交通量(3)'!Print_Area</vt:lpstr>
      <vt:lpstr>'歩行者変動図(1)'!Print_Area</vt:lpstr>
      <vt:lpstr>'歩行者変動図(2)'!Print_Area</vt:lpstr>
      <vt:lpstr>'歩行者流量図(1)'!Print_Area</vt:lpstr>
      <vt:lpstr>'【方向別】自動車交通量(1)'!Print_Titles</vt:lpstr>
      <vt:lpstr>'【方向別】自動車交通量(2)'!Print_Titles</vt:lpstr>
      <vt:lpstr>'自動車交通量（断面計）'!Print_Titles</vt:lpstr>
      <vt:lpstr>'歩行者交通量(1)'!Print_Titles</vt:lpstr>
      <vt:lpstr>'歩行者交通量(2)'!Print_Titles</vt:lpstr>
      <vt:lpstr>'歩行者交通量(3)'!Print_Titles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長谷川　哲士</cp:lastModifiedBy>
  <cp:lastPrinted>2019-02-10T07:28:52Z</cp:lastPrinted>
  <dcterms:created xsi:type="dcterms:W3CDTF">2015-12-26T12:01:00Z</dcterms:created>
  <dcterms:modified xsi:type="dcterms:W3CDTF">2019-03-18T07:40:39Z</dcterms:modified>
</cp:coreProperties>
</file>