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N:\27_建設局\27203000_建設局土木部技術管理課\1300_週休2日制工事\R020213_千葉市週休２日制工事試行要領の運用\"/>
    </mc:Choice>
  </mc:AlternateContent>
  <xr:revisionPtr revIDLastSave="0" documentId="13_ncr:1_{1D7C44C5-E973-461D-BB69-B090E70273B0}" xr6:coauthVersionLast="36" xr6:coauthVersionMax="36" xr10:uidLastSave="{00000000-0000-0000-0000-000000000000}"/>
  <bookViews>
    <workbookView xWindow="0" yWindow="0" windowWidth="20490" windowHeight="7455" xr2:uid="{8E1A2AB2-8281-4A6C-A543-6EE7464B8842}"/>
  </bookViews>
  <sheets>
    <sheet name="確認シート" sheetId="4" r:id="rId1"/>
    <sheet name="利用例" sheetId="3" r:id="rId2"/>
    <sheet name="入力手順" sheetId="2" r:id="rId3"/>
  </sheets>
  <definedNames>
    <definedName name="_xlnm.Print_Area" localSheetId="0">確認シート!$A$2:$AG$32</definedName>
    <definedName name="_xlnm.Print_Area" localSheetId="1">利用例!$A$2:$AG$32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7" i="3" l="1"/>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20" i="3"/>
  <c r="AR13" i="4"/>
  <c r="AR14" i="4"/>
  <c r="AR15" i="4"/>
  <c r="AR16" i="4"/>
  <c r="AR17" i="4"/>
  <c r="AR18" i="4"/>
  <c r="AR19" i="4"/>
  <c r="AR20" i="4"/>
  <c r="AR21" i="4"/>
  <c r="AR22" i="4"/>
  <c r="AR23" i="4"/>
  <c r="AR24" i="4"/>
  <c r="AR25" i="4"/>
  <c r="AR26" i="4"/>
  <c r="AR27" i="4"/>
  <c r="AR28" i="4"/>
  <c r="AR29" i="4"/>
  <c r="AR30" i="4"/>
  <c r="AR31" i="4"/>
  <c r="AR32" i="4"/>
  <c r="AR33" i="4"/>
  <c r="AR34" i="4"/>
  <c r="AR35" i="4"/>
  <c r="AR36" i="4"/>
  <c r="AR37" i="4"/>
  <c r="AR38" i="4"/>
  <c r="AR39" i="4"/>
  <c r="AR40" i="4"/>
  <c r="AR41" i="4"/>
  <c r="AR42" i="4"/>
  <c r="AR43" i="4"/>
  <c r="AR44" i="4"/>
  <c r="AR45" i="4"/>
  <c r="AR46" i="4"/>
  <c r="AR47" i="4"/>
  <c r="AR48" i="4"/>
  <c r="AR49" i="4"/>
  <c r="AR50" i="4"/>
  <c r="AR51" i="4"/>
  <c r="AR52" i="4"/>
  <c r="AR53" i="4"/>
  <c r="AR54" i="4"/>
  <c r="AR55" i="4"/>
  <c r="AR56" i="4"/>
  <c r="AR57" i="4"/>
  <c r="AG5" i="3" l="1"/>
  <c r="AG4" i="3"/>
  <c r="AI12" i="4" l="1"/>
  <c r="AJ12" i="4"/>
  <c r="AK12" i="4"/>
  <c r="AL12" i="4"/>
  <c r="AM12" i="4"/>
  <c r="AN12" i="4"/>
  <c r="AO12" i="4"/>
  <c r="AP12" i="4"/>
  <c r="AQ12" i="4"/>
  <c r="AR12" i="4" s="1"/>
  <c r="AI15" i="4"/>
  <c r="AJ15" i="4"/>
  <c r="AK15" i="4"/>
  <c r="AL15" i="4"/>
  <c r="AM15" i="4"/>
  <c r="AN15" i="4"/>
  <c r="AO15" i="4"/>
  <c r="AP15" i="4"/>
  <c r="AQ15" i="4"/>
  <c r="AI16" i="4"/>
  <c r="AJ16" i="4"/>
  <c r="AK16" i="4"/>
  <c r="AL16" i="4"/>
  <c r="AM16" i="4"/>
  <c r="AN16" i="4"/>
  <c r="AO16" i="4"/>
  <c r="AP16" i="4"/>
  <c r="AQ16" i="4"/>
  <c r="AI19" i="4"/>
  <c r="AJ19" i="4"/>
  <c r="AK19" i="4"/>
  <c r="AL19" i="4"/>
  <c r="AM19" i="4"/>
  <c r="AN19" i="4"/>
  <c r="AO19" i="4"/>
  <c r="AP19" i="4"/>
  <c r="AQ19" i="4"/>
  <c r="AI20" i="4"/>
  <c r="AJ20" i="4"/>
  <c r="AK20" i="4"/>
  <c r="AL20" i="4"/>
  <c r="AM20" i="4"/>
  <c r="AN20" i="4"/>
  <c r="AO20" i="4"/>
  <c r="AP20" i="4"/>
  <c r="AQ20" i="4"/>
  <c r="AI23" i="4"/>
  <c r="AJ23" i="4"/>
  <c r="AK23" i="4"/>
  <c r="AL23" i="4"/>
  <c r="AM23" i="4"/>
  <c r="AN23" i="4"/>
  <c r="AO23" i="4"/>
  <c r="AP23" i="4"/>
  <c r="AQ23" i="4"/>
  <c r="AI24" i="4"/>
  <c r="AJ24" i="4"/>
  <c r="AK24" i="4"/>
  <c r="AL24" i="4"/>
  <c r="AM24" i="4"/>
  <c r="AN24" i="4"/>
  <c r="AO24" i="4"/>
  <c r="AP24" i="4"/>
  <c r="AQ24" i="4"/>
  <c r="AI25" i="4"/>
  <c r="AJ25" i="4"/>
  <c r="AK25" i="4"/>
  <c r="AL25" i="4"/>
  <c r="AM25" i="4"/>
  <c r="AN25" i="4"/>
  <c r="AO25" i="4"/>
  <c r="AP25" i="4"/>
  <c r="AQ25" i="4"/>
  <c r="AI26" i="4"/>
  <c r="AJ26" i="4"/>
  <c r="AK26" i="4"/>
  <c r="AL26" i="4"/>
  <c r="AM26" i="4"/>
  <c r="AN26" i="4"/>
  <c r="AO26" i="4"/>
  <c r="AP26" i="4"/>
  <c r="AQ26" i="4"/>
  <c r="AI27" i="4"/>
  <c r="AJ27" i="4"/>
  <c r="AK27" i="4"/>
  <c r="AL27" i="4"/>
  <c r="AM27" i="4"/>
  <c r="AN27" i="4"/>
  <c r="AO27" i="4"/>
  <c r="AP27" i="4"/>
  <c r="AQ27" i="4"/>
  <c r="AI28" i="4"/>
  <c r="AJ28" i="4"/>
  <c r="AK28" i="4"/>
  <c r="AL28" i="4"/>
  <c r="AM28" i="4"/>
  <c r="AN28" i="4"/>
  <c r="AO28" i="4"/>
  <c r="AP28" i="4"/>
  <c r="AQ28" i="4"/>
  <c r="AI29" i="4"/>
  <c r="AJ29" i="4"/>
  <c r="AK29" i="4"/>
  <c r="AL29" i="4"/>
  <c r="AM29" i="4"/>
  <c r="AN29" i="4"/>
  <c r="AO29" i="4"/>
  <c r="AP29" i="4"/>
  <c r="AQ29" i="4"/>
  <c r="AI30" i="4"/>
  <c r="AJ30" i="4"/>
  <c r="AK30" i="4"/>
  <c r="AL30" i="4"/>
  <c r="AM30" i="4"/>
  <c r="AN30" i="4"/>
  <c r="AO30" i="4"/>
  <c r="AP30" i="4"/>
  <c r="AQ30" i="4"/>
  <c r="AI31" i="4"/>
  <c r="AJ31" i="4"/>
  <c r="AK31" i="4"/>
  <c r="AL31" i="4"/>
  <c r="AM31" i="4"/>
  <c r="AN31" i="4"/>
  <c r="AO31" i="4"/>
  <c r="AP31" i="4"/>
  <c r="AQ31" i="4"/>
  <c r="AI32" i="4"/>
  <c r="AJ32" i="4"/>
  <c r="AK32" i="4"/>
  <c r="AL32" i="4"/>
  <c r="AM32" i="4"/>
  <c r="AN32" i="4"/>
  <c r="AO32" i="4"/>
  <c r="AP32" i="4"/>
  <c r="AQ32" i="4"/>
  <c r="AI33" i="4"/>
  <c r="AJ33" i="4"/>
  <c r="AK33" i="4"/>
  <c r="AL33" i="4"/>
  <c r="AM33" i="4"/>
  <c r="AN33" i="4"/>
  <c r="AO33" i="4"/>
  <c r="AP33" i="4"/>
  <c r="AQ33" i="4"/>
  <c r="AI34" i="4"/>
  <c r="AJ34" i="4"/>
  <c r="AK34" i="4"/>
  <c r="AL34" i="4"/>
  <c r="AM34" i="4"/>
  <c r="AN34" i="4"/>
  <c r="AO34" i="4"/>
  <c r="AP34" i="4"/>
  <c r="AQ34" i="4"/>
  <c r="AI35" i="4"/>
  <c r="AJ35" i="4"/>
  <c r="AK35" i="4"/>
  <c r="AL35" i="4"/>
  <c r="AM35" i="4"/>
  <c r="AN35" i="4"/>
  <c r="AO35" i="4"/>
  <c r="AP35" i="4"/>
  <c r="AQ35" i="4"/>
  <c r="AI36" i="4"/>
  <c r="AJ36" i="4"/>
  <c r="AK36" i="4"/>
  <c r="AL36" i="4"/>
  <c r="AM36" i="4"/>
  <c r="AN36" i="4"/>
  <c r="AO36" i="4"/>
  <c r="AP36" i="4"/>
  <c r="AQ36" i="4"/>
  <c r="AI37" i="4"/>
  <c r="AJ37" i="4"/>
  <c r="AK37" i="4"/>
  <c r="AL37" i="4"/>
  <c r="AM37" i="4"/>
  <c r="AN37" i="4"/>
  <c r="AO37" i="4"/>
  <c r="AP37" i="4"/>
  <c r="AQ37" i="4"/>
  <c r="AI38" i="4"/>
  <c r="AJ38" i="4"/>
  <c r="AK38" i="4"/>
  <c r="AL38" i="4"/>
  <c r="AM38" i="4"/>
  <c r="AN38" i="4"/>
  <c r="AO38" i="4"/>
  <c r="AP38" i="4"/>
  <c r="AQ38" i="4"/>
  <c r="AI39" i="4"/>
  <c r="AJ39" i="4"/>
  <c r="AK39" i="4"/>
  <c r="AL39" i="4"/>
  <c r="AM39" i="4"/>
  <c r="AN39" i="4"/>
  <c r="AO39" i="4"/>
  <c r="AP39" i="4"/>
  <c r="AQ39" i="4"/>
  <c r="AI40" i="4"/>
  <c r="AJ40" i="4"/>
  <c r="AK40" i="4"/>
  <c r="AL40" i="4"/>
  <c r="AM40" i="4"/>
  <c r="AN40" i="4"/>
  <c r="AO40" i="4"/>
  <c r="AP40" i="4"/>
  <c r="AQ40" i="4"/>
  <c r="AI41" i="4"/>
  <c r="AJ41" i="4"/>
  <c r="AK41" i="4"/>
  <c r="AL41" i="4"/>
  <c r="AM41" i="4"/>
  <c r="AN41" i="4"/>
  <c r="AO41" i="4"/>
  <c r="AP41" i="4"/>
  <c r="AQ41" i="4"/>
  <c r="AI42" i="4"/>
  <c r="AJ42" i="4"/>
  <c r="AK42" i="4"/>
  <c r="AL42" i="4"/>
  <c r="AM42" i="4"/>
  <c r="AN42" i="4"/>
  <c r="AO42" i="4"/>
  <c r="AP42" i="4"/>
  <c r="AQ42" i="4"/>
  <c r="AI43" i="4"/>
  <c r="AJ43" i="4"/>
  <c r="AK43" i="4"/>
  <c r="AL43" i="4"/>
  <c r="AM43" i="4"/>
  <c r="AN43" i="4"/>
  <c r="AO43" i="4"/>
  <c r="AP43" i="4"/>
  <c r="AQ43" i="4"/>
  <c r="AI44" i="4"/>
  <c r="AJ44" i="4"/>
  <c r="AK44" i="4"/>
  <c r="AL44" i="4"/>
  <c r="AM44" i="4"/>
  <c r="AN44" i="4"/>
  <c r="AO44" i="4"/>
  <c r="AP44" i="4"/>
  <c r="AQ44" i="4"/>
  <c r="AI45" i="4"/>
  <c r="AJ45" i="4"/>
  <c r="AK45" i="4"/>
  <c r="AL45" i="4"/>
  <c r="AM45" i="4"/>
  <c r="AN45" i="4"/>
  <c r="AO45" i="4"/>
  <c r="AP45" i="4"/>
  <c r="AQ45" i="4"/>
  <c r="AI46" i="4"/>
  <c r="AJ46" i="4"/>
  <c r="AK46" i="4"/>
  <c r="AL46" i="4"/>
  <c r="AM46" i="4"/>
  <c r="AN46" i="4"/>
  <c r="AO46" i="4"/>
  <c r="AP46" i="4"/>
  <c r="AQ46" i="4"/>
  <c r="AI47" i="4"/>
  <c r="AJ47" i="4"/>
  <c r="AK47" i="4"/>
  <c r="AL47" i="4"/>
  <c r="AM47" i="4"/>
  <c r="AN47" i="4"/>
  <c r="AO47" i="4"/>
  <c r="AP47" i="4"/>
  <c r="AQ47" i="4"/>
  <c r="AI48" i="4"/>
  <c r="AJ48" i="4"/>
  <c r="AK48" i="4"/>
  <c r="AL48" i="4"/>
  <c r="AM48" i="4"/>
  <c r="AN48" i="4"/>
  <c r="AO48" i="4"/>
  <c r="AP48" i="4"/>
  <c r="AQ48" i="4"/>
  <c r="AI49" i="4"/>
  <c r="AJ49" i="4"/>
  <c r="AK49" i="4"/>
  <c r="AL49" i="4"/>
  <c r="AM49" i="4"/>
  <c r="AN49" i="4"/>
  <c r="AO49" i="4"/>
  <c r="AP49" i="4"/>
  <c r="AQ49" i="4"/>
  <c r="AI50" i="4"/>
  <c r="AJ50" i="4"/>
  <c r="AK50" i="4"/>
  <c r="AL50" i="4"/>
  <c r="AM50" i="4"/>
  <c r="AN50" i="4"/>
  <c r="AO50" i="4"/>
  <c r="AP50" i="4"/>
  <c r="AQ50" i="4"/>
  <c r="AI51" i="4"/>
  <c r="AJ51" i="4"/>
  <c r="AK51" i="4"/>
  <c r="AL51" i="4"/>
  <c r="AM51" i="4"/>
  <c r="AN51" i="4"/>
  <c r="AO51" i="4"/>
  <c r="AP51" i="4"/>
  <c r="AQ51" i="4"/>
  <c r="AI52" i="4"/>
  <c r="AJ52" i="4"/>
  <c r="AK52" i="4"/>
  <c r="AL52" i="4"/>
  <c r="AM52" i="4"/>
  <c r="AN52" i="4"/>
  <c r="AO52" i="4"/>
  <c r="AP52" i="4"/>
  <c r="AQ52" i="4"/>
  <c r="AI53" i="4"/>
  <c r="AJ53" i="4"/>
  <c r="AK53" i="4"/>
  <c r="AL53" i="4"/>
  <c r="AM53" i="4"/>
  <c r="AN53" i="4"/>
  <c r="AO53" i="4"/>
  <c r="AP53" i="4"/>
  <c r="AQ53" i="4"/>
  <c r="AI54" i="4"/>
  <c r="AJ54" i="4"/>
  <c r="AK54" i="4"/>
  <c r="AL54" i="4"/>
  <c r="AM54" i="4"/>
  <c r="AN54" i="4"/>
  <c r="AO54" i="4"/>
  <c r="AP54" i="4"/>
  <c r="AQ54" i="4"/>
  <c r="AI55" i="4"/>
  <c r="AJ55" i="4"/>
  <c r="AK55" i="4"/>
  <c r="AL55" i="4"/>
  <c r="AM55" i="4"/>
  <c r="AN55" i="4"/>
  <c r="AO55" i="4"/>
  <c r="AP55" i="4"/>
  <c r="AQ55" i="4"/>
  <c r="AI56" i="4"/>
  <c r="AJ56" i="4"/>
  <c r="AK56" i="4"/>
  <c r="AL56" i="4"/>
  <c r="AM56" i="4"/>
  <c r="AN56" i="4"/>
  <c r="AO56" i="4"/>
  <c r="AP56" i="4"/>
  <c r="AQ56" i="4"/>
  <c r="AI57" i="4"/>
  <c r="AJ57" i="4"/>
  <c r="AK57" i="4"/>
  <c r="AL57" i="4"/>
  <c r="AM57" i="4"/>
  <c r="AN57" i="4"/>
  <c r="AO57" i="4"/>
  <c r="AP57" i="4"/>
  <c r="AQ57" i="4"/>
  <c r="AN11" i="4"/>
  <c r="AG5" i="4" l="1"/>
  <c r="AG19" i="4"/>
  <c r="AG55" i="4"/>
  <c r="AG54" i="4"/>
  <c r="AG56" i="4" s="1"/>
  <c r="C53" i="4"/>
  <c r="C54" i="4" s="1"/>
  <c r="B53" i="4"/>
  <c r="AG51" i="4"/>
  <c r="AG50" i="4"/>
  <c r="AG52" i="4" s="1"/>
  <c r="B49" i="4"/>
  <c r="AG47" i="4"/>
  <c r="AG46" i="4"/>
  <c r="AG48" i="4" s="1"/>
  <c r="B46" i="4"/>
  <c r="C45" i="4"/>
  <c r="B45" i="4"/>
  <c r="AG43" i="4"/>
  <c r="AG42" i="4"/>
  <c r="AG44" i="4" s="1"/>
  <c r="B41" i="4"/>
  <c r="AG39" i="4"/>
  <c r="AG38" i="4"/>
  <c r="AG40" i="4" s="1"/>
  <c r="B37" i="4"/>
  <c r="AG35" i="4"/>
  <c r="AG34" i="4"/>
  <c r="AG36" i="4" s="1"/>
  <c r="B34" i="4"/>
  <c r="C33" i="4"/>
  <c r="B33" i="4"/>
  <c r="AG31" i="4"/>
  <c r="B29" i="4"/>
  <c r="B25" i="4"/>
  <c r="B21" i="4"/>
  <c r="B17" i="4"/>
  <c r="C17" i="4" s="1"/>
  <c r="B13" i="4"/>
  <c r="AQ11" i="4"/>
  <c r="AP11" i="4"/>
  <c r="AO11" i="4"/>
  <c r="AM11" i="4"/>
  <c r="AL11" i="4"/>
  <c r="AK11" i="4"/>
  <c r="AJ11" i="4"/>
  <c r="AI11" i="4"/>
  <c r="B9" i="4"/>
  <c r="B10" i="4" s="1"/>
  <c r="AC6" i="4"/>
  <c r="AR11" i="4" l="1"/>
  <c r="AG14" i="4"/>
  <c r="AG16" i="4" s="1"/>
  <c r="AG15" i="4"/>
  <c r="B22" i="4"/>
  <c r="B18" i="4"/>
  <c r="C13" i="4"/>
  <c r="C14" i="4" s="1"/>
  <c r="AB5" i="4"/>
  <c r="C9" i="4"/>
  <c r="B14" i="4"/>
  <c r="C18" i="4"/>
  <c r="D17" i="4"/>
  <c r="C25" i="4"/>
  <c r="B26" i="4"/>
  <c r="B30" i="4"/>
  <c r="AG30" i="4"/>
  <c r="AG32" i="4" s="1"/>
  <c r="C34" i="4"/>
  <c r="D33" i="4"/>
  <c r="C29" i="4"/>
  <c r="C21" i="4"/>
  <c r="B42" i="4"/>
  <c r="C46" i="4"/>
  <c r="D45" i="4"/>
  <c r="C37" i="4"/>
  <c r="B38" i="4"/>
  <c r="C41" i="4"/>
  <c r="B50" i="4"/>
  <c r="C49" i="4"/>
  <c r="B54" i="4"/>
  <c r="D53" i="4"/>
  <c r="AQ57" i="3"/>
  <c r="AP57" i="3"/>
  <c r="AO57" i="3"/>
  <c r="AN57" i="3"/>
  <c r="AM57" i="3"/>
  <c r="AL57" i="3"/>
  <c r="AK57" i="3"/>
  <c r="AJ57" i="3"/>
  <c r="AI57" i="3"/>
  <c r="AQ56" i="3"/>
  <c r="AP56" i="3"/>
  <c r="AO56" i="3"/>
  <c r="AN56" i="3"/>
  <c r="AM56" i="3"/>
  <c r="AL56" i="3"/>
  <c r="AK56" i="3"/>
  <c r="AJ56" i="3"/>
  <c r="AI56" i="3"/>
  <c r="AQ55" i="3"/>
  <c r="AP55" i="3"/>
  <c r="AO55" i="3"/>
  <c r="AN55" i="3"/>
  <c r="AM55" i="3"/>
  <c r="AL55" i="3"/>
  <c r="AK55" i="3"/>
  <c r="AJ55" i="3"/>
  <c r="AI55" i="3"/>
  <c r="AG55" i="3"/>
  <c r="AG54" i="3"/>
  <c r="AG56" i="3" s="1"/>
  <c r="B53" i="3"/>
  <c r="AQ52" i="3"/>
  <c r="AP52" i="3"/>
  <c r="AO52" i="3"/>
  <c r="AN52" i="3"/>
  <c r="AM52" i="3"/>
  <c r="AL52" i="3"/>
  <c r="AK52" i="3"/>
  <c r="AJ52" i="3"/>
  <c r="AI52" i="3"/>
  <c r="AQ51" i="3"/>
  <c r="AP51" i="3"/>
  <c r="AO51" i="3"/>
  <c r="AN51" i="3"/>
  <c r="AM51" i="3"/>
  <c r="AL51" i="3"/>
  <c r="AK51" i="3"/>
  <c r="AJ51" i="3"/>
  <c r="AI51" i="3"/>
  <c r="AG51" i="3"/>
  <c r="AG50" i="3"/>
  <c r="AG52" i="3" s="1"/>
  <c r="B49" i="3"/>
  <c r="AQ48" i="3"/>
  <c r="AP48" i="3"/>
  <c r="AO48" i="3"/>
  <c r="AN48" i="3"/>
  <c r="AM48" i="3"/>
  <c r="AL48" i="3"/>
  <c r="AK48" i="3"/>
  <c r="AJ48" i="3"/>
  <c r="AI48" i="3"/>
  <c r="AQ47" i="3"/>
  <c r="AP47" i="3"/>
  <c r="AO47" i="3"/>
  <c r="AN47" i="3"/>
  <c r="AM47" i="3"/>
  <c r="AL47" i="3"/>
  <c r="AK47" i="3"/>
  <c r="AJ47" i="3"/>
  <c r="AI47" i="3"/>
  <c r="AG47" i="3"/>
  <c r="AG46" i="3"/>
  <c r="AG48" i="3" s="1"/>
  <c r="B46" i="3"/>
  <c r="C45" i="3"/>
  <c r="B45" i="3"/>
  <c r="AQ44" i="3"/>
  <c r="AP44" i="3"/>
  <c r="AO44" i="3"/>
  <c r="AN44" i="3"/>
  <c r="AM44" i="3"/>
  <c r="AL44" i="3"/>
  <c r="AK44" i="3"/>
  <c r="AJ44" i="3"/>
  <c r="AI44" i="3"/>
  <c r="AQ43" i="3"/>
  <c r="AP43" i="3"/>
  <c r="AO43" i="3"/>
  <c r="AN43" i="3"/>
  <c r="AM43" i="3"/>
  <c r="AL43" i="3"/>
  <c r="AK43" i="3"/>
  <c r="AJ43" i="3"/>
  <c r="AI43" i="3"/>
  <c r="AG43" i="3"/>
  <c r="AG42" i="3"/>
  <c r="AG44" i="3" s="1"/>
  <c r="B41" i="3"/>
  <c r="AQ40" i="3"/>
  <c r="AP40" i="3"/>
  <c r="AO40" i="3"/>
  <c r="AN40" i="3"/>
  <c r="AM40" i="3"/>
  <c r="AL40" i="3"/>
  <c r="AK40" i="3"/>
  <c r="AJ40" i="3"/>
  <c r="AI40" i="3"/>
  <c r="AG40" i="3"/>
  <c r="AQ39" i="3"/>
  <c r="AP39" i="3"/>
  <c r="AO39" i="3"/>
  <c r="AN39" i="3"/>
  <c r="AM39" i="3"/>
  <c r="AL39" i="3"/>
  <c r="AK39" i="3"/>
  <c r="AJ39" i="3"/>
  <c r="AI39" i="3"/>
  <c r="AG39" i="3"/>
  <c r="AG38" i="3"/>
  <c r="D38" i="3"/>
  <c r="C38" i="3"/>
  <c r="E37" i="3"/>
  <c r="E38" i="3" s="1"/>
  <c r="D37" i="3"/>
  <c r="C37" i="3"/>
  <c r="B37" i="3"/>
  <c r="B38" i="3" s="1"/>
  <c r="AQ36" i="3"/>
  <c r="AP36" i="3"/>
  <c r="AO36" i="3"/>
  <c r="AN36" i="3"/>
  <c r="AM36" i="3"/>
  <c r="AL36" i="3"/>
  <c r="AK36" i="3"/>
  <c r="AJ36" i="3"/>
  <c r="AI36" i="3"/>
  <c r="AQ35" i="3"/>
  <c r="AP35" i="3"/>
  <c r="AO35" i="3"/>
  <c r="AN35" i="3"/>
  <c r="AM35" i="3"/>
  <c r="AL35" i="3"/>
  <c r="AK35" i="3"/>
  <c r="AJ35" i="3"/>
  <c r="AI35" i="3"/>
  <c r="AG35" i="3"/>
  <c r="AG34" i="3"/>
  <c r="AG36" i="3" s="1"/>
  <c r="B33" i="3"/>
  <c r="AQ32" i="3"/>
  <c r="AP32" i="3"/>
  <c r="AO32" i="3"/>
  <c r="AN32" i="3"/>
  <c r="AM32" i="3"/>
  <c r="AL32" i="3"/>
  <c r="AK32" i="3"/>
  <c r="AJ32" i="3"/>
  <c r="AI32" i="3"/>
  <c r="AQ31" i="3"/>
  <c r="AP31" i="3"/>
  <c r="AO31" i="3"/>
  <c r="AN31" i="3"/>
  <c r="AM31" i="3"/>
  <c r="AL31" i="3"/>
  <c r="AK31" i="3"/>
  <c r="AJ31" i="3"/>
  <c r="AI31" i="3"/>
  <c r="B29" i="3"/>
  <c r="C29" i="3" s="1"/>
  <c r="AQ28" i="3"/>
  <c r="AP28" i="3"/>
  <c r="AO28" i="3"/>
  <c r="AN28" i="3"/>
  <c r="AM28" i="3"/>
  <c r="AL28" i="3"/>
  <c r="AK28" i="3"/>
  <c r="AJ28" i="3"/>
  <c r="AI28" i="3"/>
  <c r="AQ27" i="3"/>
  <c r="AP27" i="3"/>
  <c r="AO27" i="3"/>
  <c r="AN27" i="3"/>
  <c r="AM27" i="3"/>
  <c r="AL27" i="3"/>
  <c r="AK27" i="3"/>
  <c r="AJ27" i="3"/>
  <c r="AI27" i="3"/>
  <c r="B25" i="3"/>
  <c r="AQ24" i="3"/>
  <c r="AP24" i="3"/>
  <c r="AO24" i="3"/>
  <c r="AN24" i="3"/>
  <c r="AM24" i="3"/>
  <c r="AL24" i="3"/>
  <c r="AK24" i="3"/>
  <c r="AJ24" i="3"/>
  <c r="AI24" i="3"/>
  <c r="AQ23" i="3"/>
  <c r="AP23" i="3"/>
  <c r="AO23" i="3"/>
  <c r="AN23" i="3"/>
  <c r="AM23" i="3"/>
  <c r="AL23" i="3"/>
  <c r="AK23" i="3"/>
  <c r="AJ23" i="3"/>
  <c r="AI23" i="3"/>
  <c r="B21" i="3"/>
  <c r="B22" i="3" s="1"/>
  <c r="AQ20" i="3"/>
  <c r="AP20" i="3"/>
  <c r="AO20" i="3"/>
  <c r="AN20" i="3"/>
  <c r="AM20" i="3"/>
  <c r="AL20" i="3"/>
  <c r="AK20" i="3"/>
  <c r="AJ20" i="3"/>
  <c r="AI20" i="3"/>
  <c r="AQ19" i="3"/>
  <c r="AP19" i="3"/>
  <c r="AO19" i="3"/>
  <c r="AN19" i="3"/>
  <c r="AM19" i="3"/>
  <c r="AL19" i="3"/>
  <c r="AK19" i="3"/>
  <c r="AJ19" i="3"/>
  <c r="AI19" i="3"/>
  <c r="B17" i="3"/>
  <c r="B18" i="3" s="1"/>
  <c r="AQ16" i="3"/>
  <c r="AP16" i="3"/>
  <c r="AO16" i="3"/>
  <c r="AN16" i="3"/>
  <c r="AM16" i="3"/>
  <c r="AL16" i="3"/>
  <c r="AK16" i="3"/>
  <c r="AJ16" i="3"/>
  <c r="AI16" i="3"/>
  <c r="AQ15" i="3"/>
  <c r="AP15" i="3"/>
  <c r="AO15" i="3"/>
  <c r="AN15" i="3"/>
  <c r="AM15" i="3"/>
  <c r="AL15" i="3"/>
  <c r="AK15" i="3"/>
  <c r="AJ15" i="3"/>
  <c r="AI15" i="3"/>
  <c r="B13" i="3"/>
  <c r="AQ12" i="3"/>
  <c r="AP12" i="3"/>
  <c r="AO12" i="3"/>
  <c r="AN12" i="3"/>
  <c r="AM12" i="3"/>
  <c r="AL12" i="3"/>
  <c r="AK12" i="3"/>
  <c r="AJ12" i="3"/>
  <c r="AI12" i="3"/>
  <c r="AQ11" i="3"/>
  <c r="AP11" i="3"/>
  <c r="AO11" i="3"/>
  <c r="AN11" i="3"/>
  <c r="AM11" i="3"/>
  <c r="AL11" i="3"/>
  <c r="AK11" i="3"/>
  <c r="AJ11" i="3"/>
  <c r="AI11" i="3"/>
  <c r="B9" i="3"/>
  <c r="B10" i="3" s="1"/>
  <c r="AC6" i="3"/>
  <c r="D13" i="4" l="1"/>
  <c r="D34" i="4"/>
  <c r="E33" i="4"/>
  <c r="C26" i="4"/>
  <c r="D25" i="4"/>
  <c r="D18" i="4"/>
  <c r="E17" i="4"/>
  <c r="E53" i="4"/>
  <c r="D54" i="4"/>
  <c r="C50" i="4"/>
  <c r="D49" i="4"/>
  <c r="D41" i="4"/>
  <c r="C42" i="4"/>
  <c r="C38" i="4"/>
  <c r="D37" i="4"/>
  <c r="D46" i="4"/>
  <c r="E45" i="4"/>
  <c r="C22" i="4"/>
  <c r="D21" i="4"/>
  <c r="D29" i="4"/>
  <c r="C30" i="4"/>
  <c r="D9" i="4"/>
  <c r="C10" i="4"/>
  <c r="AB5" i="3"/>
  <c r="AG31" i="3"/>
  <c r="AG30" i="3"/>
  <c r="AG32" i="3" s="1"/>
  <c r="C30" i="3"/>
  <c r="D29" i="3"/>
  <c r="D30" i="3" s="1"/>
  <c r="C9" i="3"/>
  <c r="D9" i="3" s="1"/>
  <c r="D10" i="3" s="1"/>
  <c r="C13" i="3"/>
  <c r="B14" i="3"/>
  <c r="C17" i="3"/>
  <c r="C25" i="3"/>
  <c r="B26" i="3"/>
  <c r="B30" i="3"/>
  <c r="B34" i="3"/>
  <c r="C33" i="3"/>
  <c r="C21" i="3"/>
  <c r="B50" i="3"/>
  <c r="C49" i="3"/>
  <c r="C46" i="3"/>
  <c r="D45" i="3"/>
  <c r="F37" i="3"/>
  <c r="B42" i="3"/>
  <c r="C41" i="3"/>
  <c r="C53" i="3"/>
  <c r="B54" i="3"/>
  <c r="D14" i="4" l="1"/>
  <c r="E13" i="4"/>
  <c r="E14" i="4" s="1"/>
  <c r="E9" i="4"/>
  <c r="D10" i="4"/>
  <c r="E46" i="4"/>
  <c r="F45" i="4"/>
  <c r="E54" i="4"/>
  <c r="F53" i="4"/>
  <c r="E18" i="4"/>
  <c r="F17" i="4"/>
  <c r="E34" i="4"/>
  <c r="F33" i="4"/>
  <c r="D42" i="4"/>
  <c r="E41" i="4"/>
  <c r="D50" i="4"/>
  <c r="E49" i="4"/>
  <c r="E29" i="4"/>
  <c r="D30" i="4"/>
  <c r="D22" i="4"/>
  <c r="E21" i="4"/>
  <c r="D38" i="4"/>
  <c r="E37" i="4"/>
  <c r="D26" i="4"/>
  <c r="E25" i="4"/>
  <c r="E29" i="3"/>
  <c r="F29" i="3" s="1"/>
  <c r="AG26" i="3"/>
  <c r="AG28" i="3" s="1"/>
  <c r="C10" i="3"/>
  <c r="E9" i="3"/>
  <c r="F9" i="3" s="1"/>
  <c r="C50" i="3"/>
  <c r="D49" i="3"/>
  <c r="C26" i="3"/>
  <c r="D25" i="3"/>
  <c r="C42" i="3"/>
  <c r="D41" i="3"/>
  <c r="D17" i="3"/>
  <c r="C18" i="3"/>
  <c r="C14" i="3"/>
  <c r="D13" i="3"/>
  <c r="C54" i="3"/>
  <c r="D53" i="3"/>
  <c r="F38" i="3"/>
  <c r="G37" i="3"/>
  <c r="D46" i="3"/>
  <c r="E45" i="3"/>
  <c r="C22" i="3"/>
  <c r="D21" i="3"/>
  <c r="C34" i="3"/>
  <c r="D33" i="3"/>
  <c r="F13" i="4" l="1"/>
  <c r="F18" i="4"/>
  <c r="G17" i="4"/>
  <c r="E26" i="4"/>
  <c r="F25" i="4"/>
  <c r="E38" i="4"/>
  <c r="F37" i="4"/>
  <c r="F54" i="4"/>
  <c r="G53" i="4"/>
  <c r="E50" i="4"/>
  <c r="F49" i="4"/>
  <c r="E42" i="4"/>
  <c r="F41" i="4"/>
  <c r="G45" i="4"/>
  <c r="F46" i="4"/>
  <c r="E22" i="4"/>
  <c r="F21" i="4"/>
  <c r="E30" i="4"/>
  <c r="F29" i="4"/>
  <c r="F34" i="4"/>
  <c r="G33" i="4"/>
  <c r="E10" i="4"/>
  <c r="F9" i="4"/>
  <c r="E30" i="3"/>
  <c r="E10" i="3"/>
  <c r="D22" i="3"/>
  <c r="E21" i="3"/>
  <c r="F30" i="3"/>
  <c r="G29" i="3"/>
  <c r="G38" i="3"/>
  <c r="H37" i="3"/>
  <c r="D26" i="3"/>
  <c r="E25" i="3"/>
  <c r="F10" i="3"/>
  <c r="G9" i="3"/>
  <c r="D18" i="3"/>
  <c r="E17" i="3"/>
  <c r="D34" i="3"/>
  <c r="E33" i="3"/>
  <c r="E46" i="3"/>
  <c r="F45" i="3"/>
  <c r="E53" i="3"/>
  <c r="D54" i="3"/>
  <c r="D14" i="3"/>
  <c r="E13" i="3"/>
  <c r="D50" i="3"/>
  <c r="E49" i="3"/>
  <c r="D42" i="3"/>
  <c r="E41" i="3"/>
  <c r="G13" i="4" l="1"/>
  <c r="F14" i="4"/>
  <c r="F10" i="4"/>
  <c r="G9" i="4"/>
  <c r="F38" i="4"/>
  <c r="G37" i="4"/>
  <c r="F26" i="4"/>
  <c r="G25" i="4"/>
  <c r="G54" i="4"/>
  <c r="H53" i="4"/>
  <c r="G14" i="4"/>
  <c r="H13" i="4"/>
  <c r="G34" i="4"/>
  <c r="H33" i="4"/>
  <c r="F30" i="4"/>
  <c r="G29" i="4"/>
  <c r="F22" i="4"/>
  <c r="G21" i="4"/>
  <c r="G46" i="4"/>
  <c r="H45" i="4"/>
  <c r="F42" i="4"/>
  <c r="G41" i="4"/>
  <c r="F50" i="4"/>
  <c r="G49" i="4"/>
  <c r="G18" i="4"/>
  <c r="H17" i="4"/>
  <c r="E54" i="3"/>
  <c r="F53" i="3"/>
  <c r="G45" i="3"/>
  <c r="F46" i="3"/>
  <c r="E18" i="3"/>
  <c r="F17" i="3"/>
  <c r="E26" i="3"/>
  <c r="F25" i="3"/>
  <c r="H38" i="3"/>
  <c r="I37" i="3"/>
  <c r="E50" i="3"/>
  <c r="F49" i="3"/>
  <c r="E22" i="3"/>
  <c r="F21" i="3"/>
  <c r="E42" i="3"/>
  <c r="F41" i="3"/>
  <c r="E14" i="3"/>
  <c r="F13" i="3"/>
  <c r="E34" i="3"/>
  <c r="F33" i="3"/>
  <c r="H9" i="3"/>
  <c r="G10" i="3"/>
  <c r="G30" i="3"/>
  <c r="H29" i="3"/>
  <c r="H18" i="4" l="1"/>
  <c r="I17" i="4"/>
  <c r="G30" i="4"/>
  <c r="H29" i="4"/>
  <c r="G26" i="4"/>
  <c r="H25" i="4"/>
  <c r="G50" i="4"/>
  <c r="H49" i="4"/>
  <c r="H34" i="4"/>
  <c r="I33" i="4"/>
  <c r="H14" i="4"/>
  <c r="I13" i="4"/>
  <c r="H41" i="4"/>
  <c r="G42" i="4"/>
  <c r="G22" i="4"/>
  <c r="H21" i="4"/>
  <c r="H9" i="4"/>
  <c r="G10" i="4"/>
  <c r="H46" i="4"/>
  <c r="I45" i="4"/>
  <c r="I53" i="4"/>
  <c r="H54" i="4"/>
  <c r="G38" i="4"/>
  <c r="H37" i="4"/>
  <c r="H30" i="3"/>
  <c r="I29" i="3"/>
  <c r="I38" i="3"/>
  <c r="J37" i="3"/>
  <c r="F26" i="3"/>
  <c r="G25" i="3"/>
  <c r="G46" i="3"/>
  <c r="H45" i="3"/>
  <c r="F22" i="3"/>
  <c r="G21" i="3"/>
  <c r="F54" i="3"/>
  <c r="G53" i="3"/>
  <c r="I9" i="3"/>
  <c r="H10" i="3"/>
  <c r="F14" i="3"/>
  <c r="G13" i="3"/>
  <c r="F50" i="3"/>
  <c r="G49" i="3"/>
  <c r="F34" i="3"/>
  <c r="G33" i="3"/>
  <c r="G41" i="3"/>
  <c r="F42" i="3"/>
  <c r="F18" i="3"/>
  <c r="G17" i="3"/>
  <c r="H22" i="4" l="1"/>
  <c r="I21" i="4"/>
  <c r="H50" i="4"/>
  <c r="I49" i="4"/>
  <c r="I29" i="4"/>
  <c r="H30" i="4"/>
  <c r="I54" i="4"/>
  <c r="J53" i="4"/>
  <c r="I46" i="4"/>
  <c r="J45" i="4"/>
  <c r="I14" i="4"/>
  <c r="J13" i="4"/>
  <c r="I34" i="4"/>
  <c r="J33" i="4"/>
  <c r="I9" i="4"/>
  <c r="H10" i="4"/>
  <c r="H42" i="4"/>
  <c r="I41" i="4"/>
  <c r="H26" i="4"/>
  <c r="I25" i="4"/>
  <c r="I18" i="4"/>
  <c r="J17" i="4"/>
  <c r="H38" i="4"/>
  <c r="I37" i="4"/>
  <c r="H17" i="3"/>
  <c r="G18" i="3"/>
  <c r="G34" i="3"/>
  <c r="H33" i="3"/>
  <c r="G14" i="3"/>
  <c r="H13" i="3"/>
  <c r="I10" i="3"/>
  <c r="J9" i="3"/>
  <c r="G54" i="3"/>
  <c r="H53" i="3"/>
  <c r="J38" i="3"/>
  <c r="K37" i="3"/>
  <c r="I30" i="3"/>
  <c r="J29" i="3"/>
  <c r="G26" i="3"/>
  <c r="H25" i="3"/>
  <c r="G22" i="3"/>
  <c r="H21" i="3"/>
  <c r="H41" i="3"/>
  <c r="G42" i="3"/>
  <c r="G50" i="3"/>
  <c r="H49" i="3"/>
  <c r="H46" i="3"/>
  <c r="I45" i="3"/>
  <c r="I38" i="4" l="1"/>
  <c r="J37" i="4"/>
  <c r="J34" i="4"/>
  <c r="K33" i="4"/>
  <c r="J41" i="4"/>
  <c r="I42" i="4"/>
  <c r="J14" i="4"/>
  <c r="K13" i="4"/>
  <c r="K45" i="4"/>
  <c r="J46" i="4"/>
  <c r="J18" i="4"/>
  <c r="K17" i="4"/>
  <c r="I26" i="4"/>
  <c r="J25" i="4"/>
  <c r="I10" i="4"/>
  <c r="J9" i="4"/>
  <c r="J54" i="4"/>
  <c r="K53" i="4"/>
  <c r="I30" i="4"/>
  <c r="J29" i="4"/>
  <c r="I50" i="4"/>
  <c r="J49" i="4"/>
  <c r="I22" i="4"/>
  <c r="J21" i="4"/>
  <c r="K38" i="3"/>
  <c r="L37" i="3"/>
  <c r="I53" i="3"/>
  <c r="H54" i="3"/>
  <c r="H14" i="3"/>
  <c r="I13" i="3"/>
  <c r="H34" i="3"/>
  <c r="I33" i="3"/>
  <c r="H18" i="3"/>
  <c r="I17" i="3"/>
  <c r="I46" i="3"/>
  <c r="J45" i="3"/>
  <c r="H50" i="3"/>
  <c r="I49" i="3"/>
  <c r="K29" i="3"/>
  <c r="J30" i="3"/>
  <c r="H26" i="3"/>
  <c r="I25" i="3"/>
  <c r="H42" i="3"/>
  <c r="I41" i="3"/>
  <c r="H22" i="3"/>
  <c r="I21" i="3"/>
  <c r="J10" i="3"/>
  <c r="K9" i="3"/>
  <c r="J38" i="4" l="1"/>
  <c r="K37" i="4"/>
  <c r="J10" i="4"/>
  <c r="K9" i="4"/>
  <c r="J26" i="4"/>
  <c r="K25" i="4"/>
  <c r="K14" i="4"/>
  <c r="L13" i="4"/>
  <c r="K34" i="4"/>
  <c r="L33" i="4"/>
  <c r="J22" i="4"/>
  <c r="K21" i="4"/>
  <c r="J30" i="4"/>
  <c r="K29" i="4"/>
  <c r="J50" i="4"/>
  <c r="K49" i="4"/>
  <c r="K46" i="4"/>
  <c r="L45" i="4"/>
  <c r="J42" i="4"/>
  <c r="K41" i="4"/>
  <c r="K54" i="4"/>
  <c r="L53" i="4"/>
  <c r="K18" i="4"/>
  <c r="L17" i="4"/>
  <c r="I22" i="3"/>
  <c r="J21" i="3"/>
  <c r="I42" i="3"/>
  <c r="J41" i="3"/>
  <c r="I26" i="3"/>
  <c r="J25" i="3"/>
  <c r="L38" i="3"/>
  <c r="M37" i="3"/>
  <c r="I14" i="3"/>
  <c r="J13" i="3"/>
  <c r="K30" i="3"/>
  <c r="L29" i="3"/>
  <c r="J49" i="3"/>
  <c r="I50" i="3"/>
  <c r="K45" i="3"/>
  <c r="J46" i="3"/>
  <c r="I34" i="3"/>
  <c r="J33" i="3"/>
  <c r="I54" i="3"/>
  <c r="J53" i="3"/>
  <c r="L9" i="3"/>
  <c r="K10" i="3"/>
  <c r="J17" i="3"/>
  <c r="I18" i="3"/>
  <c r="L54" i="4" l="1"/>
  <c r="M53" i="4"/>
  <c r="L14" i="4"/>
  <c r="M13" i="4"/>
  <c r="K42" i="4"/>
  <c r="L41" i="4"/>
  <c r="L46" i="4"/>
  <c r="M45" i="4"/>
  <c r="K50" i="4"/>
  <c r="L49" i="4"/>
  <c r="K30" i="4"/>
  <c r="L29" i="4"/>
  <c r="L34" i="4"/>
  <c r="M33" i="4"/>
  <c r="L9" i="4"/>
  <c r="K10" i="4"/>
  <c r="K38" i="4"/>
  <c r="L37" i="4"/>
  <c r="L18" i="4"/>
  <c r="M17" i="4"/>
  <c r="K22" i="4"/>
  <c r="L21" i="4"/>
  <c r="K26" i="4"/>
  <c r="L25" i="4"/>
  <c r="J34" i="3"/>
  <c r="K33" i="3"/>
  <c r="M38" i="3"/>
  <c r="N37" i="3"/>
  <c r="J42" i="3"/>
  <c r="K41" i="3"/>
  <c r="J50" i="3"/>
  <c r="K49" i="3"/>
  <c r="J54" i="3"/>
  <c r="K53" i="3"/>
  <c r="L30" i="3"/>
  <c r="M29" i="3"/>
  <c r="J26" i="3"/>
  <c r="K25" i="3"/>
  <c r="J22" i="3"/>
  <c r="K21" i="3"/>
  <c r="M9" i="3"/>
  <c r="L10" i="3"/>
  <c r="J18" i="3"/>
  <c r="K17" i="3"/>
  <c r="K46" i="3"/>
  <c r="L45" i="3"/>
  <c r="J14" i="3"/>
  <c r="K13" i="3"/>
  <c r="M9" i="4" l="1"/>
  <c r="L10" i="4"/>
  <c r="M14" i="4"/>
  <c r="N13" i="4"/>
  <c r="L38" i="4"/>
  <c r="M37" i="4"/>
  <c r="M34" i="4"/>
  <c r="N33" i="4"/>
  <c r="L50" i="4"/>
  <c r="M49" i="4"/>
  <c r="L42" i="4"/>
  <c r="M41" i="4"/>
  <c r="L22" i="4"/>
  <c r="M21" i="4"/>
  <c r="L26" i="4"/>
  <c r="M25" i="4"/>
  <c r="M54" i="4"/>
  <c r="N53" i="4"/>
  <c r="M18" i="4"/>
  <c r="N17" i="4"/>
  <c r="L30" i="4"/>
  <c r="M29" i="4"/>
  <c r="M46" i="4"/>
  <c r="N45" i="4"/>
  <c r="K54" i="3"/>
  <c r="L53" i="3"/>
  <c r="K14" i="3"/>
  <c r="L13" i="3"/>
  <c r="M30" i="3"/>
  <c r="N29" i="3"/>
  <c r="K42" i="3"/>
  <c r="L41" i="3"/>
  <c r="N38" i="3"/>
  <c r="O37" i="3"/>
  <c r="L46" i="3"/>
  <c r="M45" i="3"/>
  <c r="M10" i="3"/>
  <c r="N9" i="3"/>
  <c r="K26" i="3"/>
  <c r="L25" i="3"/>
  <c r="K50" i="3"/>
  <c r="L49" i="3"/>
  <c r="K22" i="3"/>
  <c r="L21" i="3"/>
  <c r="K18" i="3"/>
  <c r="L17" i="3"/>
  <c r="K34" i="3"/>
  <c r="L33" i="3"/>
  <c r="M26" i="4" l="1"/>
  <c r="N25" i="4"/>
  <c r="N34" i="4"/>
  <c r="O33" i="4"/>
  <c r="N14" i="4"/>
  <c r="O13" i="4"/>
  <c r="N18" i="4"/>
  <c r="O17" i="4"/>
  <c r="M42" i="4"/>
  <c r="N41" i="4"/>
  <c r="N46" i="4"/>
  <c r="O45" i="4"/>
  <c r="N54" i="4"/>
  <c r="O53" i="4"/>
  <c r="M22" i="4"/>
  <c r="N21" i="4"/>
  <c r="N49" i="4"/>
  <c r="M50" i="4"/>
  <c r="M38" i="4"/>
  <c r="N37" i="4"/>
  <c r="M30" i="4"/>
  <c r="N29" i="4"/>
  <c r="M10" i="4"/>
  <c r="N9" i="4"/>
  <c r="L26" i="3"/>
  <c r="M25" i="3"/>
  <c r="M46" i="3"/>
  <c r="N45" i="3"/>
  <c r="L42" i="3"/>
  <c r="M41" i="3"/>
  <c r="L14" i="3"/>
  <c r="M13" i="3"/>
  <c r="L18" i="3"/>
  <c r="M17" i="3"/>
  <c r="L50" i="3"/>
  <c r="M49" i="3"/>
  <c r="N10" i="3"/>
  <c r="O9" i="3"/>
  <c r="O38" i="3"/>
  <c r="P37" i="3"/>
  <c r="N30" i="3"/>
  <c r="O29" i="3"/>
  <c r="L54" i="3"/>
  <c r="M53" i="3"/>
  <c r="L34" i="3"/>
  <c r="M33" i="3"/>
  <c r="L22" i="3"/>
  <c r="M21" i="3"/>
  <c r="N22" i="4" l="1"/>
  <c r="O21" i="4"/>
  <c r="O46" i="4"/>
  <c r="P45" i="4"/>
  <c r="O18" i="4"/>
  <c r="P17" i="4"/>
  <c r="O34" i="4"/>
  <c r="P33" i="4"/>
  <c r="N10" i="4"/>
  <c r="O9" i="4"/>
  <c r="N30" i="4"/>
  <c r="O29" i="4"/>
  <c r="N42" i="4"/>
  <c r="O41" i="4"/>
  <c r="N26" i="4"/>
  <c r="O25" i="4"/>
  <c r="N38" i="4"/>
  <c r="O37" i="4"/>
  <c r="O54" i="4"/>
  <c r="P53" i="4"/>
  <c r="O14" i="4"/>
  <c r="P13" i="4"/>
  <c r="N50" i="4"/>
  <c r="O49" i="4"/>
  <c r="P38" i="3"/>
  <c r="Q37" i="3"/>
  <c r="M22" i="3"/>
  <c r="N21" i="3"/>
  <c r="M54" i="3"/>
  <c r="N53" i="3"/>
  <c r="N49" i="3"/>
  <c r="M50" i="3"/>
  <c r="N46" i="3"/>
  <c r="O45" i="3"/>
  <c r="O30" i="3"/>
  <c r="P29" i="3"/>
  <c r="P9" i="3"/>
  <c r="O10" i="3"/>
  <c r="M26" i="3"/>
  <c r="N25" i="3"/>
  <c r="M14" i="3"/>
  <c r="N13" i="3"/>
  <c r="M34" i="3"/>
  <c r="N33" i="3"/>
  <c r="N17" i="3"/>
  <c r="M18" i="3"/>
  <c r="M42" i="3"/>
  <c r="N41" i="3"/>
  <c r="P54" i="4" l="1"/>
  <c r="Q53" i="4"/>
  <c r="P29" i="4"/>
  <c r="P30" i="4" s="1"/>
  <c r="O30" i="4"/>
  <c r="P34" i="4"/>
  <c r="Q33" i="4"/>
  <c r="P46" i="4"/>
  <c r="Q45" i="4"/>
  <c r="O26" i="4"/>
  <c r="P25" i="4"/>
  <c r="P14" i="4"/>
  <c r="Q13" i="4"/>
  <c r="O42" i="4"/>
  <c r="P41" i="4"/>
  <c r="P18" i="4"/>
  <c r="Q17" i="4"/>
  <c r="O22" i="4"/>
  <c r="P21" i="4"/>
  <c r="O50" i="4"/>
  <c r="P49" i="4"/>
  <c r="O38" i="4"/>
  <c r="P37" i="4"/>
  <c r="P9" i="4"/>
  <c r="O10" i="4"/>
  <c r="N26" i="3"/>
  <c r="O25" i="3"/>
  <c r="P30" i="3"/>
  <c r="Q29" i="3"/>
  <c r="N50" i="3"/>
  <c r="O49" i="3"/>
  <c r="O46" i="3"/>
  <c r="P45" i="3"/>
  <c r="Q38" i="3"/>
  <c r="R37" i="3"/>
  <c r="N42" i="3"/>
  <c r="O41" i="3"/>
  <c r="N34" i="3"/>
  <c r="O33" i="3"/>
  <c r="N22" i="3"/>
  <c r="O21" i="3"/>
  <c r="N14" i="3"/>
  <c r="O13" i="3"/>
  <c r="N54" i="3"/>
  <c r="O53" i="3"/>
  <c r="O17" i="3"/>
  <c r="N18" i="3"/>
  <c r="Q9" i="3"/>
  <c r="P10" i="3"/>
  <c r="P50" i="4" l="1"/>
  <c r="Q49" i="4"/>
  <c r="Q18" i="4"/>
  <c r="R17" i="4"/>
  <c r="Q14" i="4"/>
  <c r="R13" i="4"/>
  <c r="Q46" i="4"/>
  <c r="R45" i="4"/>
  <c r="Q9" i="4"/>
  <c r="P10" i="4"/>
  <c r="Q29" i="4"/>
  <c r="P22" i="4"/>
  <c r="Q21" i="4"/>
  <c r="P42" i="4"/>
  <c r="Q41" i="4"/>
  <c r="Q54" i="4"/>
  <c r="R53" i="4"/>
  <c r="P38" i="4"/>
  <c r="Q37" i="4"/>
  <c r="P26" i="4"/>
  <c r="Q25" i="4"/>
  <c r="Q34" i="4"/>
  <c r="R33" i="4"/>
  <c r="O22" i="3"/>
  <c r="P21" i="3"/>
  <c r="O42" i="3"/>
  <c r="P41" i="3"/>
  <c r="Q10" i="3"/>
  <c r="R9" i="3"/>
  <c r="O14" i="3"/>
  <c r="P13" i="3"/>
  <c r="O34" i="3"/>
  <c r="P33" i="3"/>
  <c r="R38" i="3"/>
  <c r="S37" i="3"/>
  <c r="O50" i="3"/>
  <c r="P49" i="3"/>
  <c r="O26" i="3"/>
  <c r="P25" i="3"/>
  <c r="O54" i="3"/>
  <c r="P53" i="3"/>
  <c r="P46" i="3"/>
  <c r="Q45" i="3"/>
  <c r="Q30" i="3"/>
  <c r="R29" i="3"/>
  <c r="O18" i="3"/>
  <c r="P17" i="3"/>
  <c r="R34" i="4" l="1"/>
  <c r="S33" i="4"/>
  <c r="Q38" i="4"/>
  <c r="R37" i="4"/>
  <c r="Q42" i="4"/>
  <c r="R41" i="4"/>
  <c r="R46" i="4"/>
  <c r="S45" i="4"/>
  <c r="R18" i="4"/>
  <c r="S17" i="4"/>
  <c r="Q30" i="4"/>
  <c r="R29" i="4"/>
  <c r="Q26" i="4"/>
  <c r="R25" i="4"/>
  <c r="R54" i="4"/>
  <c r="S53" i="4"/>
  <c r="Q22" i="4"/>
  <c r="R21" i="4"/>
  <c r="R14" i="4"/>
  <c r="S13" i="4"/>
  <c r="R49" i="4"/>
  <c r="Q50" i="4"/>
  <c r="Q10" i="4"/>
  <c r="R9" i="4"/>
  <c r="P18" i="3"/>
  <c r="Q17" i="3"/>
  <c r="S38" i="3"/>
  <c r="T37" i="3"/>
  <c r="P42" i="3"/>
  <c r="Q41" i="3"/>
  <c r="Q46" i="3"/>
  <c r="R45" i="3"/>
  <c r="P26" i="3"/>
  <c r="Q25" i="3"/>
  <c r="P50" i="3"/>
  <c r="Q49" i="3"/>
  <c r="R10" i="3"/>
  <c r="S9" i="3"/>
  <c r="P22" i="3"/>
  <c r="Q21" i="3"/>
  <c r="P14" i="3"/>
  <c r="Q13" i="3"/>
  <c r="R30" i="3"/>
  <c r="S29" i="3"/>
  <c r="P54" i="3"/>
  <c r="Q53" i="3"/>
  <c r="P34" i="3"/>
  <c r="Q33" i="3"/>
  <c r="R26" i="4" l="1"/>
  <c r="S25" i="4"/>
  <c r="R10" i="4"/>
  <c r="S9" i="4"/>
  <c r="R30" i="4"/>
  <c r="S29" i="4"/>
  <c r="S46" i="4"/>
  <c r="T45" i="4"/>
  <c r="R38" i="4"/>
  <c r="S37" i="4"/>
  <c r="R22" i="4"/>
  <c r="S21" i="4"/>
  <c r="R50" i="4"/>
  <c r="S49" i="4"/>
  <c r="S14" i="4"/>
  <c r="T13" i="4"/>
  <c r="S54" i="4"/>
  <c r="T53" i="4"/>
  <c r="S18" i="4"/>
  <c r="T17" i="4"/>
  <c r="R42" i="4"/>
  <c r="S41" i="4"/>
  <c r="S34" i="4"/>
  <c r="T33" i="4"/>
  <c r="T38" i="3"/>
  <c r="U37" i="3"/>
  <c r="Q22" i="3"/>
  <c r="R21" i="3"/>
  <c r="S30" i="3"/>
  <c r="T29" i="3"/>
  <c r="Q50" i="3"/>
  <c r="R49" i="3"/>
  <c r="Q54" i="3"/>
  <c r="R53" i="3"/>
  <c r="T9" i="3"/>
  <c r="S10" i="3"/>
  <c r="Q26" i="3"/>
  <c r="R25" i="3"/>
  <c r="Q42" i="3"/>
  <c r="R41" i="3"/>
  <c r="Q18" i="3"/>
  <c r="R17" i="3"/>
  <c r="R33" i="3"/>
  <c r="Q34" i="3"/>
  <c r="R46" i="3"/>
  <c r="S45" i="3"/>
  <c r="Q14" i="3"/>
  <c r="R13" i="3"/>
  <c r="T18" i="4" l="1"/>
  <c r="U17" i="4"/>
  <c r="T14" i="4"/>
  <c r="U13" i="4"/>
  <c r="T46" i="4"/>
  <c r="U45" i="4"/>
  <c r="T9" i="4"/>
  <c r="S10" i="4"/>
  <c r="T34" i="4"/>
  <c r="U33" i="4"/>
  <c r="S22" i="4"/>
  <c r="T21" i="4"/>
  <c r="T41" i="4"/>
  <c r="S42" i="4"/>
  <c r="S50" i="4"/>
  <c r="T49" i="4"/>
  <c r="S38" i="4"/>
  <c r="T37" i="4"/>
  <c r="T29" i="4"/>
  <c r="S30" i="4"/>
  <c r="S26" i="4"/>
  <c r="T25" i="4"/>
  <c r="U53" i="4"/>
  <c r="T54" i="4"/>
  <c r="R22" i="3"/>
  <c r="S21" i="3"/>
  <c r="R14" i="3"/>
  <c r="S13" i="3"/>
  <c r="R34" i="3"/>
  <c r="S33" i="3"/>
  <c r="U9" i="3"/>
  <c r="T10" i="3"/>
  <c r="S41" i="3"/>
  <c r="R42" i="3"/>
  <c r="S46" i="3"/>
  <c r="T45" i="3"/>
  <c r="S17" i="3"/>
  <c r="R18" i="3"/>
  <c r="R26" i="3"/>
  <c r="S25" i="3"/>
  <c r="R54" i="3"/>
  <c r="S53" i="3"/>
  <c r="T30" i="3"/>
  <c r="U29" i="3"/>
  <c r="U38" i="3"/>
  <c r="V37" i="3"/>
  <c r="R50" i="3"/>
  <c r="S49" i="3"/>
  <c r="T50" i="4" l="1"/>
  <c r="U49" i="4"/>
  <c r="T22" i="4"/>
  <c r="U21" i="4"/>
  <c r="U14" i="4"/>
  <c r="V13" i="4"/>
  <c r="T26" i="4"/>
  <c r="U25" i="4"/>
  <c r="U34" i="4"/>
  <c r="V33" i="4"/>
  <c r="U54" i="4"/>
  <c r="V53" i="4"/>
  <c r="U29" i="4"/>
  <c r="T30" i="4"/>
  <c r="U9" i="4"/>
  <c r="T10" i="4"/>
  <c r="T38" i="4"/>
  <c r="U37" i="4"/>
  <c r="U46" i="4"/>
  <c r="V45" i="4"/>
  <c r="U18" i="4"/>
  <c r="V17" i="4"/>
  <c r="T42" i="4"/>
  <c r="U41" i="4"/>
  <c r="S50" i="3"/>
  <c r="T49" i="3"/>
  <c r="T46" i="3"/>
  <c r="U45" i="3"/>
  <c r="S14" i="3"/>
  <c r="T13" i="3"/>
  <c r="U10" i="3"/>
  <c r="V9" i="3"/>
  <c r="V29" i="3"/>
  <c r="U30" i="3"/>
  <c r="S22" i="3"/>
  <c r="T21" i="3"/>
  <c r="S26" i="3"/>
  <c r="T25" i="3"/>
  <c r="V38" i="3"/>
  <c r="W37" i="3"/>
  <c r="S54" i="3"/>
  <c r="T53" i="3"/>
  <c r="S34" i="3"/>
  <c r="T33" i="3"/>
  <c r="T17" i="3"/>
  <c r="S18" i="3"/>
  <c r="S42" i="3"/>
  <c r="T41" i="3"/>
  <c r="U42" i="4" l="1"/>
  <c r="V41" i="4"/>
  <c r="W45" i="4"/>
  <c r="V46" i="4"/>
  <c r="V54" i="4"/>
  <c r="W53" i="4"/>
  <c r="U26" i="4"/>
  <c r="V25" i="4"/>
  <c r="U22" i="4"/>
  <c r="V21" i="4"/>
  <c r="U10" i="4"/>
  <c r="V9" i="4"/>
  <c r="V18" i="4"/>
  <c r="W17" i="4"/>
  <c r="V14" i="4"/>
  <c r="W13" i="4"/>
  <c r="U50" i="4"/>
  <c r="V49" i="4"/>
  <c r="U38" i="4"/>
  <c r="V37" i="4"/>
  <c r="V34" i="4"/>
  <c r="W33" i="4"/>
  <c r="U30" i="4"/>
  <c r="V29" i="4"/>
  <c r="T34" i="3"/>
  <c r="U33" i="3"/>
  <c r="V10" i="3"/>
  <c r="W9" i="3"/>
  <c r="U46" i="3"/>
  <c r="V45" i="3"/>
  <c r="T42" i="3"/>
  <c r="U41" i="3"/>
  <c r="U53" i="3"/>
  <c r="T54" i="3"/>
  <c r="T14" i="3"/>
  <c r="U13" i="3"/>
  <c r="T50" i="3"/>
  <c r="U49" i="3"/>
  <c r="W38" i="3"/>
  <c r="X37" i="3"/>
  <c r="T22" i="3"/>
  <c r="U21" i="3"/>
  <c r="T26" i="3"/>
  <c r="U25" i="3"/>
  <c r="T18" i="3"/>
  <c r="U17" i="3"/>
  <c r="W29" i="3"/>
  <c r="V30" i="3"/>
  <c r="W14" i="4" l="1"/>
  <c r="X13" i="4"/>
  <c r="V10" i="4"/>
  <c r="W9" i="4"/>
  <c r="V26" i="4"/>
  <c r="W25" i="4"/>
  <c r="V30" i="4"/>
  <c r="W29" i="4"/>
  <c r="W46" i="4"/>
  <c r="X45" i="4"/>
  <c r="W18" i="4"/>
  <c r="X17" i="4"/>
  <c r="V42" i="4"/>
  <c r="W41" i="4"/>
  <c r="V38" i="4"/>
  <c r="W37" i="4"/>
  <c r="W34" i="4"/>
  <c r="X33" i="4"/>
  <c r="V50" i="4"/>
  <c r="W49" i="4"/>
  <c r="V22" i="4"/>
  <c r="W21" i="4"/>
  <c r="W54" i="4"/>
  <c r="X53" i="4"/>
  <c r="U14" i="3"/>
  <c r="V13" i="3"/>
  <c r="W30" i="3"/>
  <c r="X29" i="3"/>
  <c r="U26" i="3"/>
  <c r="V25" i="3"/>
  <c r="X9" i="3"/>
  <c r="W10" i="3"/>
  <c r="U22" i="3"/>
  <c r="V21" i="3"/>
  <c r="U50" i="3"/>
  <c r="V49" i="3"/>
  <c r="W45" i="3"/>
  <c r="V46" i="3"/>
  <c r="U34" i="3"/>
  <c r="V33" i="3"/>
  <c r="X38" i="3"/>
  <c r="Y37" i="3"/>
  <c r="U42" i="3"/>
  <c r="V41" i="3"/>
  <c r="U18" i="3"/>
  <c r="V17" i="3"/>
  <c r="U54" i="3"/>
  <c r="V53" i="3"/>
  <c r="W50" i="4" l="1"/>
  <c r="X49" i="4"/>
  <c r="X18" i="4"/>
  <c r="Y17" i="4"/>
  <c r="W30" i="4"/>
  <c r="X29" i="4"/>
  <c r="X9" i="4"/>
  <c r="W10" i="4"/>
  <c r="Y53" i="4"/>
  <c r="X54" i="4"/>
  <c r="W38" i="4"/>
  <c r="X37" i="4"/>
  <c r="W22" i="4"/>
  <c r="X21" i="4"/>
  <c r="X34" i="4"/>
  <c r="Y33" i="4"/>
  <c r="X46" i="4"/>
  <c r="Y45" i="4"/>
  <c r="W26" i="4"/>
  <c r="X25" i="4"/>
  <c r="X14" i="4"/>
  <c r="Y13" i="4"/>
  <c r="X41" i="4"/>
  <c r="W42" i="4"/>
  <c r="V54" i="3"/>
  <c r="W53" i="3"/>
  <c r="V50" i="3"/>
  <c r="W49" i="3"/>
  <c r="Y9" i="3"/>
  <c r="X10" i="3"/>
  <c r="W41" i="3"/>
  <c r="V42" i="3"/>
  <c r="X30" i="3"/>
  <c r="Y29" i="3"/>
  <c r="Y38" i="3"/>
  <c r="Z37" i="3"/>
  <c r="V26" i="3"/>
  <c r="W25" i="3"/>
  <c r="V14" i="3"/>
  <c r="W13" i="3"/>
  <c r="V34" i="3"/>
  <c r="W33" i="3"/>
  <c r="V18" i="3"/>
  <c r="W17" i="3"/>
  <c r="V22" i="3"/>
  <c r="W21" i="3"/>
  <c r="W46" i="3"/>
  <c r="X45" i="3"/>
  <c r="X26" i="4" l="1"/>
  <c r="Y25" i="4"/>
  <c r="Y34" i="4"/>
  <c r="Z33" i="4"/>
  <c r="X38" i="4"/>
  <c r="Y37" i="4"/>
  <c r="Y18" i="4"/>
  <c r="Z17" i="4"/>
  <c r="Y9" i="4"/>
  <c r="X10" i="4"/>
  <c r="X42" i="4"/>
  <c r="Y41" i="4"/>
  <c r="Y46" i="4"/>
  <c r="Z45" i="4"/>
  <c r="X22" i="4"/>
  <c r="Y21" i="4"/>
  <c r="Y29" i="4"/>
  <c r="X30" i="4"/>
  <c r="X50" i="4"/>
  <c r="Y49" i="4"/>
  <c r="Y14" i="4"/>
  <c r="Z13" i="4"/>
  <c r="Y54" i="4"/>
  <c r="Z53" i="4"/>
  <c r="X17" i="3"/>
  <c r="W18" i="3"/>
  <c r="X41" i="3"/>
  <c r="W42" i="3"/>
  <c r="W14" i="3"/>
  <c r="X13" i="3"/>
  <c r="W50" i="3"/>
  <c r="X49" i="3"/>
  <c r="W34" i="3"/>
  <c r="X33" i="3"/>
  <c r="W26" i="3"/>
  <c r="X25" i="3"/>
  <c r="Y30" i="3"/>
  <c r="Z29" i="3"/>
  <c r="W54" i="3"/>
  <c r="X53" i="3"/>
  <c r="X46" i="3"/>
  <c r="Y45" i="3"/>
  <c r="Z38" i="3"/>
  <c r="AA37" i="3"/>
  <c r="W22" i="3"/>
  <c r="X21" i="3"/>
  <c r="Y10" i="3"/>
  <c r="Z9" i="3"/>
  <c r="Z14" i="4" l="1"/>
  <c r="AA13" i="4"/>
  <c r="Z29" i="4"/>
  <c r="Y30" i="4"/>
  <c r="Y22" i="4"/>
  <c r="Z21" i="4"/>
  <c r="Z18" i="4"/>
  <c r="AA17" i="4"/>
  <c r="Z34" i="4"/>
  <c r="AA33" i="4"/>
  <c r="AA45" i="4"/>
  <c r="Z46" i="4"/>
  <c r="Z54" i="4"/>
  <c r="AA53" i="4"/>
  <c r="Y50" i="4"/>
  <c r="Z49" i="4"/>
  <c r="Z41" i="4"/>
  <c r="Y42" i="4"/>
  <c r="Y38" i="4"/>
  <c r="Z37" i="4"/>
  <c r="Y26" i="4"/>
  <c r="Z25" i="4"/>
  <c r="Y10" i="4"/>
  <c r="Z9" i="4"/>
  <c r="Y53" i="3"/>
  <c r="X54" i="3"/>
  <c r="X50" i="3"/>
  <c r="Y49" i="3"/>
  <c r="X42" i="3"/>
  <c r="Y41" i="3"/>
  <c r="Z10" i="3"/>
  <c r="AA9" i="3"/>
  <c r="X26" i="3"/>
  <c r="Y25" i="3"/>
  <c r="X22" i="3"/>
  <c r="Y21" i="3"/>
  <c r="AA29" i="3"/>
  <c r="Z30" i="3"/>
  <c r="X34" i="3"/>
  <c r="Y33" i="3"/>
  <c r="X14" i="3"/>
  <c r="Y13" i="3"/>
  <c r="AA38" i="3"/>
  <c r="AB37" i="3"/>
  <c r="Y46" i="3"/>
  <c r="Z45" i="3"/>
  <c r="X18" i="3"/>
  <c r="Y17" i="3"/>
  <c r="Z10" i="4" l="1"/>
  <c r="AA9" i="4"/>
  <c r="Z38" i="4"/>
  <c r="AA37" i="4"/>
  <c r="Z50" i="4"/>
  <c r="AA49" i="4"/>
  <c r="AA18" i="4"/>
  <c r="AB17" i="4"/>
  <c r="AA46" i="4"/>
  <c r="AB45" i="4"/>
  <c r="Z30" i="4"/>
  <c r="AA29" i="4"/>
  <c r="AA34" i="4"/>
  <c r="AB33" i="4"/>
  <c r="AA14" i="4"/>
  <c r="AB13" i="4"/>
  <c r="Z26" i="4"/>
  <c r="AA25" i="4"/>
  <c r="AA54" i="4"/>
  <c r="AB53" i="4"/>
  <c r="Z22" i="4"/>
  <c r="AA21" i="4"/>
  <c r="Z42" i="4"/>
  <c r="AA41" i="4"/>
  <c r="AB38" i="3"/>
  <c r="AC37" i="3"/>
  <c r="AB9" i="3"/>
  <c r="AA10" i="3"/>
  <c r="Z49" i="3"/>
  <c r="Y50" i="3"/>
  <c r="Z17" i="3"/>
  <c r="Y18" i="3"/>
  <c r="AA45" i="3"/>
  <c r="Z46" i="3"/>
  <c r="Y26" i="3"/>
  <c r="Z25" i="3"/>
  <c r="Y42" i="3"/>
  <c r="Z41" i="3"/>
  <c r="Y34" i="3"/>
  <c r="Z33" i="3"/>
  <c r="Y22" i="3"/>
  <c r="Z21" i="3"/>
  <c r="Y14" i="3"/>
  <c r="Z13" i="3"/>
  <c r="AA30" i="3"/>
  <c r="AB29" i="3"/>
  <c r="Y54" i="3"/>
  <c r="Z53" i="3"/>
  <c r="AB54" i="4" l="1"/>
  <c r="AC53" i="4"/>
  <c r="AA30" i="4"/>
  <c r="AB29" i="4"/>
  <c r="AB18" i="4"/>
  <c r="AC17" i="4"/>
  <c r="AA38" i="4"/>
  <c r="AB37" i="4"/>
  <c r="AB14" i="4"/>
  <c r="AC13" i="4"/>
  <c r="AA42" i="4"/>
  <c r="AB41" i="4"/>
  <c r="AA26" i="4"/>
  <c r="AB25" i="4"/>
  <c r="AB34" i="4"/>
  <c r="AC33" i="4"/>
  <c r="AB46" i="4"/>
  <c r="AC45" i="4"/>
  <c r="AA50" i="4"/>
  <c r="AB49" i="4"/>
  <c r="AB9" i="4"/>
  <c r="AA10" i="4"/>
  <c r="AA22" i="4"/>
  <c r="AB21" i="4"/>
  <c r="Z18" i="3"/>
  <c r="AA17" i="3"/>
  <c r="AC9" i="3"/>
  <c r="AB10" i="3"/>
  <c r="Z54" i="3"/>
  <c r="AA53" i="3"/>
  <c r="Z26" i="3"/>
  <c r="AA25" i="3"/>
  <c r="Z22" i="3"/>
  <c r="AA21" i="3"/>
  <c r="Z42" i="3"/>
  <c r="AA41" i="3"/>
  <c r="AC38" i="3"/>
  <c r="AD37" i="3"/>
  <c r="Z14" i="3"/>
  <c r="AA13" i="3"/>
  <c r="Z34" i="3"/>
  <c r="AA33" i="3"/>
  <c r="AB30" i="3"/>
  <c r="AC29" i="3"/>
  <c r="AA46" i="3"/>
  <c r="AB45" i="3"/>
  <c r="Z50" i="3"/>
  <c r="AA49" i="3"/>
  <c r="AC34" i="4" l="1"/>
  <c r="AD33" i="4"/>
  <c r="AB42" i="4"/>
  <c r="AC41" i="4"/>
  <c r="AB38" i="4"/>
  <c r="AC37" i="4"/>
  <c r="AB30" i="4"/>
  <c r="AC29" i="4"/>
  <c r="AB50" i="4"/>
  <c r="AC49" i="4"/>
  <c r="AC46" i="4"/>
  <c r="AD45" i="4"/>
  <c r="AC18" i="4"/>
  <c r="AD17" i="4"/>
  <c r="AC54" i="4"/>
  <c r="AD53" i="4"/>
  <c r="AB22" i="4"/>
  <c r="AC21" i="4"/>
  <c r="AB26" i="4"/>
  <c r="AC25" i="4"/>
  <c r="AC14" i="4"/>
  <c r="AD13" i="4"/>
  <c r="AC9" i="4"/>
  <c r="AB10" i="4"/>
  <c r="AA14" i="3"/>
  <c r="AB13" i="3"/>
  <c r="AC10" i="3"/>
  <c r="AD9" i="3"/>
  <c r="AA50" i="3"/>
  <c r="AB49" i="3"/>
  <c r="AC30" i="3"/>
  <c r="AD29" i="3"/>
  <c r="AA42" i="3"/>
  <c r="AB41" i="3"/>
  <c r="AB46" i="3"/>
  <c r="AC45" i="3"/>
  <c r="AA34" i="3"/>
  <c r="AB33" i="3"/>
  <c r="AA22" i="3"/>
  <c r="AB21" i="3"/>
  <c r="AA54" i="3"/>
  <c r="AB53" i="3"/>
  <c r="AA18" i="3"/>
  <c r="AB17" i="3"/>
  <c r="AA26" i="3"/>
  <c r="AB25" i="3"/>
  <c r="AD38" i="3"/>
  <c r="AE37" i="3"/>
  <c r="AC26" i="4" l="1"/>
  <c r="AD25" i="4"/>
  <c r="AD54" i="4"/>
  <c r="AE53" i="4"/>
  <c r="AD46" i="4"/>
  <c r="AE45" i="4"/>
  <c r="AD29" i="4"/>
  <c r="AC30" i="4"/>
  <c r="AC42" i="4"/>
  <c r="AD41" i="4"/>
  <c r="AC10" i="4"/>
  <c r="AD9" i="4"/>
  <c r="AD14" i="4"/>
  <c r="AE13" i="4"/>
  <c r="AD18" i="4"/>
  <c r="AE17" i="4"/>
  <c r="AD49" i="4"/>
  <c r="AC50" i="4"/>
  <c r="AC38" i="4"/>
  <c r="AD37" i="4"/>
  <c r="AD34" i="4"/>
  <c r="AE33" i="4"/>
  <c r="AC22" i="4"/>
  <c r="AD21" i="4"/>
  <c r="AB22" i="3"/>
  <c r="AC21" i="3"/>
  <c r="AD30" i="3"/>
  <c r="AE29" i="3"/>
  <c r="AE38" i="3"/>
  <c r="AF37" i="3"/>
  <c r="AC46" i="3"/>
  <c r="AD45" i="3"/>
  <c r="AB26" i="3"/>
  <c r="AC25" i="3"/>
  <c r="AB54" i="3"/>
  <c r="AC53" i="3"/>
  <c r="AB42" i="3"/>
  <c r="AC41" i="3"/>
  <c r="AB50" i="3"/>
  <c r="AC49" i="3"/>
  <c r="AB14" i="3"/>
  <c r="AC13" i="3"/>
  <c r="AB18" i="3"/>
  <c r="AC17" i="3"/>
  <c r="AD10" i="3"/>
  <c r="AE9" i="3"/>
  <c r="AB34" i="3"/>
  <c r="AC33" i="3"/>
  <c r="AD22" i="4" l="1"/>
  <c r="AE21" i="4"/>
  <c r="AD38" i="4"/>
  <c r="AE37" i="4"/>
  <c r="AE18" i="4"/>
  <c r="AF17" i="4"/>
  <c r="AG18" i="4" s="1"/>
  <c r="AG20" i="4" s="1"/>
  <c r="AD10" i="4"/>
  <c r="AE9" i="4"/>
  <c r="AE54" i="4"/>
  <c r="AF53" i="4"/>
  <c r="AD30" i="4"/>
  <c r="AE29" i="4"/>
  <c r="AE34" i="4"/>
  <c r="AF33" i="4"/>
  <c r="AD42" i="4"/>
  <c r="AE41" i="4"/>
  <c r="AD26" i="4"/>
  <c r="AE25" i="4"/>
  <c r="AE14" i="4"/>
  <c r="AF13" i="4"/>
  <c r="AE46" i="4"/>
  <c r="AF45" i="4"/>
  <c r="AD50" i="4"/>
  <c r="AE49" i="4"/>
  <c r="AD17" i="3"/>
  <c r="AC18" i="3"/>
  <c r="AD49" i="3"/>
  <c r="AC50" i="3"/>
  <c r="AD46" i="3"/>
  <c r="AE45" i="3"/>
  <c r="AE30" i="3"/>
  <c r="AF29" i="3"/>
  <c r="AC14" i="3"/>
  <c r="AD13" i="3"/>
  <c r="AF38" i="3"/>
  <c r="AM37" i="3"/>
  <c r="AP37" i="3"/>
  <c r="AQ37" i="3"/>
  <c r="AN37" i="3"/>
  <c r="AJ37" i="3"/>
  <c r="AI37" i="3"/>
  <c r="AL37" i="3"/>
  <c r="AO37" i="3"/>
  <c r="AK37" i="3"/>
  <c r="AC34" i="3"/>
  <c r="AD33" i="3"/>
  <c r="AC54" i="3"/>
  <c r="AD53" i="3"/>
  <c r="AF9" i="3"/>
  <c r="AE10" i="3"/>
  <c r="AC42" i="3"/>
  <c r="AD41" i="3"/>
  <c r="AC26" i="3"/>
  <c r="AD25" i="3"/>
  <c r="AC22" i="3"/>
  <c r="AD21" i="3"/>
  <c r="AM17" i="4" l="1"/>
  <c r="AL17" i="4"/>
  <c r="AI17" i="4"/>
  <c r="AJ17" i="4"/>
  <c r="AK17" i="4"/>
  <c r="AQ17" i="4"/>
  <c r="AN17" i="4"/>
  <c r="AP17" i="4"/>
  <c r="AO17" i="4"/>
  <c r="AO13" i="4"/>
  <c r="AI13" i="4"/>
  <c r="AN13" i="4"/>
  <c r="AL13" i="4"/>
  <c r="AP13" i="4"/>
  <c r="AM13" i="4"/>
  <c r="AQ13" i="4"/>
  <c r="AJ13" i="4"/>
  <c r="AK13" i="4"/>
  <c r="AF14" i="4"/>
  <c r="AF29" i="4"/>
  <c r="AE30" i="4"/>
  <c r="AF9" i="4"/>
  <c r="AE10" i="4"/>
  <c r="AE38" i="4"/>
  <c r="AF37" i="4"/>
  <c r="AE50" i="4"/>
  <c r="AF49" i="4"/>
  <c r="AE42" i="4"/>
  <c r="AF41" i="4"/>
  <c r="AE26" i="4"/>
  <c r="AF25" i="4"/>
  <c r="AF34" i="4"/>
  <c r="AF18" i="4"/>
  <c r="AE22" i="4"/>
  <c r="AF21" i="4"/>
  <c r="AF46" i="4"/>
  <c r="AF54" i="4"/>
  <c r="AD42" i="3"/>
  <c r="AE41" i="3"/>
  <c r="AF30" i="3"/>
  <c r="AP29" i="3"/>
  <c r="AJ29" i="3"/>
  <c r="AM29" i="3"/>
  <c r="AN29" i="3"/>
  <c r="AQ29" i="3"/>
  <c r="AK29" i="3"/>
  <c r="AL29" i="3"/>
  <c r="AO29" i="3"/>
  <c r="AI29" i="3"/>
  <c r="AO38" i="3"/>
  <c r="AP38" i="3"/>
  <c r="AQ38" i="3"/>
  <c r="AI38" i="3"/>
  <c r="AM38" i="3"/>
  <c r="AN38" i="3"/>
  <c r="AJ38" i="3"/>
  <c r="AL38" i="3"/>
  <c r="AK38" i="3"/>
  <c r="AD50" i="3"/>
  <c r="AE49" i="3"/>
  <c r="AD54" i="3"/>
  <c r="AE53" i="3"/>
  <c r="AD26" i="3"/>
  <c r="AE25" i="3"/>
  <c r="AD34" i="3"/>
  <c r="AE33" i="3"/>
  <c r="AD14" i="3"/>
  <c r="AE13" i="3"/>
  <c r="AE46" i="3"/>
  <c r="AF45" i="3"/>
  <c r="AD22" i="3"/>
  <c r="AE21" i="3"/>
  <c r="AF10" i="3"/>
  <c r="AR12" i="3" s="1"/>
  <c r="AR11" i="3"/>
  <c r="AE17" i="3"/>
  <c r="AD18" i="3"/>
  <c r="AQ21" i="4" l="1"/>
  <c r="AP21" i="4"/>
  <c r="AN21" i="4"/>
  <c r="AL21" i="4"/>
  <c r="AM21" i="4"/>
  <c r="AO21" i="4"/>
  <c r="AI21" i="4"/>
  <c r="AK21" i="4"/>
  <c r="AJ21" i="4"/>
  <c r="AQ18" i="4"/>
  <c r="AL18" i="4"/>
  <c r="AM18" i="4"/>
  <c r="AP18" i="4"/>
  <c r="AI18" i="4"/>
  <c r="AN18" i="4"/>
  <c r="AJ18" i="4"/>
  <c r="AK18" i="4"/>
  <c r="AO18" i="4"/>
  <c r="AI14" i="4"/>
  <c r="AK14" i="4"/>
  <c r="AM14" i="4"/>
  <c r="AN14" i="4"/>
  <c r="AQ14" i="4"/>
  <c r="AO14" i="4"/>
  <c r="AJ14" i="4"/>
  <c r="AL14" i="4"/>
  <c r="AP14" i="4"/>
  <c r="AB4" i="4"/>
  <c r="AB6" i="4" s="1"/>
  <c r="AF30" i="4"/>
  <c r="AF26" i="4"/>
  <c r="AF50" i="4"/>
  <c r="AF22" i="4"/>
  <c r="AF10" i="4"/>
  <c r="AG4" i="4" s="1"/>
  <c r="AF42" i="4"/>
  <c r="AF38" i="4"/>
  <c r="AE22" i="3"/>
  <c r="AF21" i="3"/>
  <c r="AE18" i="3"/>
  <c r="AF17" i="3"/>
  <c r="AE26" i="3"/>
  <c r="AF25" i="3"/>
  <c r="AE50" i="3"/>
  <c r="AF49" i="3"/>
  <c r="AP30" i="3"/>
  <c r="AQ30" i="3"/>
  <c r="AN30" i="3"/>
  <c r="AJ30" i="3"/>
  <c r="AK30" i="3"/>
  <c r="AI30" i="3"/>
  <c r="AL30" i="3"/>
  <c r="AM30" i="3"/>
  <c r="AO30" i="3"/>
  <c r="AE42" i="3"/>
  <c r="AF41" i="3"/>
  <c r="AE14" i="3"/>
  <c r="AF13" i="3"/>
  <c r="AF46" i="3"/>
  <c r="AN45" i="3"/>
  <c r="AO45" i="3"/>
  <c r="AK45" i="3"/>
  <c r="AP45" i="3"/>
  <c r="AM45" i="3"/>
  <c r="AJ45" i="3"/>
  <c r="AL45" i="3"/>
  <c r="AQ45" i="3"/>
  <c r="AI45" i="3"/>
  <c r="AG11" i="3"/>
  <c r="AG10" i="3"/>
  <c r="AE34" i="3"/>
  <c r="AF33" i="3"/>
  <c r="AE54" i="3"/>
  <c r="AF53" i="3"/>
  <c r="AP22" i="4" l="1"/>
  <c r="AO22" i="4"/>
  <c r="AI22" i="4"/>
  <c r="AJ22" i="4"/>
  <c r="AL22" i="4"/>
  <c r="AQ22" i="4"/>
  <c r="AM22" i="4"/>
  <c r="AN22" i="4"/>
  <c r="AK22" i="4"/>
  <c r="AG11" i="4"/>
  <c r="AG10" i="4"/>
  <c r="AG12" i="3"/>
  <c r="AF34" i="3"/>
  <c r="AL33" i="3"/>
  <c r="AQ33" i="3"/>
  <c r="AI33" i="3"/>
  <c r="AO33" i="3"/>
  <c r="AP33" i="3"/>
  <c r="AK33" i="3"/>
  <c r="AN33" i="3"/>
  <c r="AJ33" i="3"/>
  <c r="AM33" i="3"/>
  <c r="AF14" i="3"/>
  <c r="AN13" i="3"/>
  <c r="AK13" i="3"/>
  <c r="AM13" i="3"/>
  <c r="AR15" i="3"/>
  <c r="AP13" i="3"/>
  <c r="AQ13" i="3"/>
  <c r="AO13" i="3"/>
  <c r="AI13" i="3"/>
  <c r="AL13" i="3"/>
  <c r="AJ13" i="3"/>
  <c r="AF26" i="3"/>
  <c r="AJ25" i="3"/>
  <c r="AN25" i="3"/>
  <c r="AI25" i="3"/>
  <c r="AL25" i="3"/>
  <c r="AK25" i="3"/>
  <c r="AO25" i="3"/>
  <c r="AM25" i="3"/>
  <c r="AQ25" i="3"/>
  <c r="AP25" i="3"/>
  <c r="AF22" i="3"/>
  <c r="AQ21" i="3"/>
  <c r="AK21" i="3"/>
  <c r="AN21" i="3"/>
  <c r="AP21" i="3"/>
  <c r="AI21" i="3"/>
  <c r="AL21" i="3"/>
  <c r="AJ21" i="3"/>
  <c r="AM21" i="3"/>
  <c r="AO21" i="3"/>
  <c r="AF54" i="3"/>
  <c r="AK53" i="3"/>
  <c r="AP53" i="3"/>
  <c r="AM53" i="3"/>
  <c r="AN53" i="3"/>
  <c r="AO53" i="3"/>
  <c r="AJ53" i="3"/>
  <c r="AL53" i="3"/>
  <c r="AI53" i="3"/>
  <c r="AQ53" i="3"/>
  <c r="AO46" i="3"/>
  <c r="AM46" i="3"/>
  <c r="AI46" i="3"/>
  <c r="AP46" i="3"/>
  <c r="AK46" i="3"/>
  <c r="AL46" i="3"/>
  <c r="AQ46" i="3"/>
  <c r="AN46" i="3"/>
  <c r="AJ46" i="3"/>
  <c r="AF42" i="3"/>
  <c r="AI41" i="3"/>
  <c r="AQ41" i="3"/>
  <c r="AL41" i="3"/>
  <c r="AK41" i="3"/>
  <c r="AP41" i="3"/>
  <c r="AM41" i="3"/>
  <c r="AO41" i="3"/>
  <c r="AJ41" i="3"/>
  <c r="AN41" i="3"/>
  <c r="AF50" i="3"/>
  <c r="AM49" i="3"/>
  <c r="AJ49" i="3"/>
  <c r="AO49" i="3"/>
  <c r="AP49" i="3"/>
  <c r="AN49" i="3"/>
  <c r="AQ49" i="3"/>
  <c r="AI49" i="3"/>
  <c r="AK49" i="3"/>
  <c r="AL49" i="3"/>
  <c r="AF18" i="3"/>
  <c r="AM17" i="3"/>
  <c r="AQ17" i="3"/>
  <c r="AR19" i="3"/>
  <c r="AP17" i="3"/>
  <c r="AJ17" i="3"/>
  <c r="AK17" i="3"/>
  <c r="AO17" i="3"/>
  <c r="AL17" i="3"/>
  <c r="AI17" i="3"/>
  <c r="AN17" i="3"/>
  <c r="AG12" i="4" l="1"/>
  <c r="AG22" i="4"/>
  <c r="AG23" i="4"/>
  <c r="AG26" i="4"/>
  <c r="AG28" i="4" s="1"/>
  <c r="AG27" i="4"/>
  <c r="AG6" i="4"/>
  <c r="AQ54" i="3"/>
  <c r="AK54" i="3"/>
  <c r="AN54" i="3"/>
  <c r="AJ54" i="3"/>
  <c r="AP54" i="3"/>
  <c r="AI54" i="3"/>
  <c r="AL54" i="3"/>
  <c r="AO54" i="3"/>
  <c r="AM54" i="3"/>
  <c r="AB4" i="3"/>
  <c r="AB6" i="3" s="1"/>
  <c r="AR16" i="3"/>
  <c r="AN14" i="3"/>
  <c r="AM14" i="3"/>
  <c r="AJ14" i="3"/>
  <c r="AQ14" i="3"/>
  <c r="AL14" i="3"/>
  <c r="AK14" i="3"/>
  <c r="AP14" i="3"/>
  <c r="AO14" i="3"/>
  <c r="AI14" i="3"/>
  <c r="AR17" i="3"/>
  <c r="AM50" i="3"/>
  <c r="AP50" i="3"/>
  <c r="AO50" i="3"/>
  <c r="AL50" i="3"/>
  <c r="AI50" i="3"/>
  <c r="AQ50" i="3"/>
  <c r="AK50" i="3"/>
  <c r="AN50" i="3"/>
  <c r="AJ50" i="3"/>
  <c r="AJ26" i="3"/>
  <c r="AL26" i="3"/>
  <c r="AP26" i="3"/>
  <c r="AN26" i="3"/>
  <c r="AK26" i="3"/>
  <c r="AQ26" i="3"/>
  <c r="AO26" i="3"/>
  <c r="AM26" i="3"/>
  <c r="AI26" i="3"/>
  <c r="AP18" i="3"/>
  <c r="AI18" i="3"/>
  <c r="AN18" i="3"/>
  <c r="AQ18" i="3"/>
  <c r="AM18" i="3"/>
  <c r="AJ18" i="3"/>
  <c r="AL18" i="3"/>
  <c r="AK18" i="3"/>
  <c r="AO18" i="3"/>
  <c r="AL42" i="3"/>
  <c r="AJ42" i="3"/>
  <c r="AP42" i="3"/>
  <c r="AN42" i="3"/>
  <c r="AI42" i="3"/>
  <c r="AK42" i="3"/>
  <c r="AM42" i="3"/>
  <c r="AQ42" i="3"/>
  <c r="AO42" i="3"/>
  <c r="AK22" i="3"/>
  <c r="AO22" i="3"/>
  <c r="AN22" i="3"/>
  <c r="AP22" i="3"/>
  <c r="AJ22" i="3"/>
  <c r="AM22" i="3"/>
  <c r="AI22" i="3"/>
  <c r="AQ22" i="3"/>
  <c r="AL22" i="3"/>
  <c r="AR13" i="3"/>
  <c r="AM34" i="3"/>
  <c r="AO34" i="3"/>
  <c r="AQ34" i="3"/>
  <c r="AK34" i="3"/>
  <c r="AJ34" i="3"/>
  <c r="AN34" i="3"/>
  <c r="AI34" i="3"/>
  <c r="AL34" i="3"/>
  <c r="AP34" i="3"/>
  <c r="AG24" i="4" l="1"/>
  <c r="AR18" i="3"/>
  <c r="AR14" i="3"/>
  <c r="AG14" i="3"/>
  <c r="AG15" i="3"/>
  <c r="AG6" i="3"/>
  <c r="AG19" i="3"/>
  <c r="AG18" i="3"/>
  <c r="AG22" i="3"/>
  <c r="AG23" i="3"/>
  <c r="AG20" i="3" l="1"/>
  <c r="AG16" i="3"/>
  <c r="AG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信之</author>
  </authors>
  <commentList>
    <comment ref="AB6" authorId="0" shapeId="0" xr:uid="{8E69A562-B395-43FE-A2AA-60FCA90D07AE}">
      <text>
        <r>
          <rPr>
            <b/>
            <sz val="9"/>
            <color indexed="81"/>
            <rFont val="MS P ゴシック"/>
            <family val="3"/>
            <charset val="128"/>
          </rPr>
          <t>当初予定した現場閉所率</t>
        </r>
      </text>
    </comment>
    <comment ref="AG6" authorId="0" shapeId="0" xr:uid="{E0D8F700-7E2E-40C6-83DD-649FAB37A480}">
      <text>
        <r>
          <rPr>
            <b/>
            <sz val="9"/>
            <color indexed="81"/>
            <rFont val="MS P ゴシック"/>
            <family val="3"/>
            <charset val="128"/>
          </rPr>
          <t>４月～８月までの現場閉所率</t>
        </r>
      </text>
    </comment>
    <comment ref="A9" authorId="0" shapeId="0" xr:uid="{59F20224-5979-4DBF-A2F5-65DE1E783319}">
      <text>
        <r>
          <rPr>
            <b/>
            <sz val="9"/>
            <color indexed="81"/>
            <rFont val="MS P ゴシック"/>
            <family val="3"/>
            <charset val="128"/>
          </rPr>
          <t>着手日を含む月から完成日を含む月までの年（西暦）月を「数字」のみ入力</t>
        </r>
      </text>
    </comment>
    <comment ref="AG10" authorId="0" shapeId="0" xr:uid="{3A893F35-0FA1-4409-8A07-4918413244C2}">
      <text>
        <r>
          <rPr>
            <b/>
            <sz val="9"/>
            <color indexed="81"/>
            <rFont val="MS P ゴシック"/>
            <family val="3"/>
            <charset val="128"/>
          </rPr>
          <t>実績を入力すると、実績が反映される。</t>
        </r>
      </text>
    </comment>
    <comment ref="N12" authorId="0" shapeId="0" xr:uid="{175F5B38-EA24-4594-A6E4-E20C7A2F61E8}">
      <text>
        <r>
          <rPr>
            <b/>
            <sz val="9"/>
            <color indexed="81"/>
            <rFont val="MS P ゴシック"/>
            <family val="3"/>
            <charset val="128"/>
          </rPr>
          <t>現場施工（本体施工）に着手する（した）日を現場着手日とする。</t>
        </r>
      </text>
    </comment>
    <comment ref="E16" authorId="0" shapeId="0" xr:uid="{FFB02660-47F1-4D73-B6DF-EE1E0D614FB8}">
      <text>
        <r>
          <rPr>
            <b/>
            <sz val="9"/>
            <color indexed="81"/>
            <rFont val="MS P ゴシック"/>
            <family val="3"/>
            <charset val="128"/>
          </rPr>
          <t>降雨やその他、現場閉所予定日以外に現場閉所した場合は、「休」を入力し、現場閉所日とする。</t>
        </r>
      </text>
    </comment>
    <comment ref="Q16" authorId="0" shapeId="0" xr:uid="{994565ED-169B-4236-8C3B-DA3B0D49250D}">
      <text>
        <r>
          <rPr>
            <b/>
            <sz val="9"/>
            <color indexed="81"/>
            <rFont val="MS P ゴシック"/>
            <family val="3"/>
            <charset val="128"/>
          </rPr>
          <t>現場閉所予定日に施工した場合は、現場閉所日としない。※振替日を含めて監督員に報告すること。</t>
        </r>
      </text>
    </comment>
    <comment ref="K28" authorId="0" shapeId="0" xr:uid="{88BAFE6C-B6E3-461B-ADF4-5F46AA8047F9}">
      <text>
        <r>
          <rPr>
            <b/>
            <sz val="9"/>
            <color indexed="81"/>
            <rFont val="MS P ゴシック"/>
            <family val="3"/>
            <charset val="128"/>
          </rPr>
          <t>夏休３日以上取得する場合は、現場閉所日として取り扱う。</t>
        </r>
      </text>
    </comment>
    <comment ref="M28" authorId="0" shapeId="0" xr:uid="{F29F3BED-B9ED-46EE-BA02-CD8EED464CE9}">
      <text>
        <r>
          <rPr>
            <b/>
            <sz val="9"/>
            <color indexed="81"/>
            <rFont val="MS P ゴシック"/>
            <family val="3"/>
            <charset val="128"/>
          </rPr>
          <t>対象期間としない項目はそれぞれ入力する。</t>
        </r>
      </text>
    </comment>
    <comment ref="AG30" authorId="0" shapeId="0" xr:uid="{1AC2E315-F8E6-46C6-9730-92234D06A2FE}">
      <text>
        <r>
          <rPr>
            <b/>
            <sz val="9"/>
            <color indexed="81"/>
            <rFont val="MS P ゴシック"/>
            <family val="3"/>
            <charset val="128"/>
          </rPr>
          <t>実績未入力の場合は、予定が反映される。</t>
        </r>
      </text>
    </comment>
    <comment ref="L32" authorId="0" shapeId="0" xr:uid="{719031AB-4688-4B2C-A39F-4CD34A3BF471}">
      <text>
        <r>
          <rPr>
            <b/>
            <sz val="9"/>
            <color indexed="81"/>
            <rFont val="MS P ゴシック"/>
            <family val="3"/>
            <charset val="128"/>
          </rPr>
          <t>現場完成日が工期末の２０日前を超える場合は、２０日前を完成日とする。</t>
        </r>
      </text>
    </comment>
  </commentList>
</comments>
</file>

<file path=xl/sharedStrings.xml><?xml version="1.0" encoding="utf-8"?>
<sst xmlns="http://schemas.openxmlformats.org/spreadsheetml/2006/main" count="326" uniqueCount="62">
  <si>
    <t>計画</t>
    <rPh sb="0" eb="2">
      <t>ケイカク</t>
    </rPh>
    <phoneticPr fontId="1"/>
  </si>
  <si>
    <t>年</t>
    <rPh sb="0" eb="1">
      <t>ネン</t>
    </rPh>
    <phoneticPr fontId="1"/>
  </si>
  <si>
    <t>月</t>
    <rPh sb="0" eb="1">
      <t>ツキ</t>
    </rPh>
    <phoneticPr fontId="1"/>
  </si>
  <si>
    <t>日</t>
    <rPh sb="0" eb="1">
      <t>ニチ</t>
    </rPh>
    <phoneticPr fontId="1"/>
  </si>
  <si>
    <t>から</t>
    <phoneticPr fontId="1"/>
  </si>
  <si>
    <t>取組状況</t>
    <rPh sb="0" eb="2">
      <t>トリクミ</t>
    </rPh>
    <rPh sb="2" eb="4">
      <t>ジョウキョウ</t>
    </rPh>
    <phoneticPr fontId="1"/>
  </si>
  <si>
    <t>上段:対象期間</t>
    <rPh sb="0" eb="2">
      <t>ジョウダン</t>
    </rPh>
    <rPh sb="3" eb="5">
      <t>タイショウ</t>
    </rPh>
    <rPh sb="5" eb="7">
      <t>キカン</t>
    </rPh>
    <phoneticPr fontId="1"/>
  </si>
  <si>
    <t>中断:休日取得</t>
    <rPh sb="0" eb="2">
      <t>チュウダン</t>
    </rPh>
    <rPh sb="3" eb="5">
      <t>キュウジツ</t>
    </rPh>
    <rPh sb="5" eb="7">
      <t>シュトク</t>
    </rPh>
    <phoneticPr fontId="1"/>
  </si>
  <si>
    <t>下段:閉所率</t>
    <rPh sb="0" eb="2">
      <t>ゲダン</t>
    </rPh>
    <rPh sb="3" eb="5">
      <t>ヘイショ</t>
    </rPh>
    <rPh sb="5" eb="6">
      <t>リツ</t>
    </rPh>
    <phoneticPr fontId="1"/>
  </si>
  <si>
    <t>休</t>
    <rPh sb="0" eb="1">
      <t>キュウ</t>
    </rPh>
    <phoneticPr fontId="1"/>
  </si>
  <si>
    <t>工事名</t>
    <rPh sb="0" eb="2">
      <t>コウジ</t>
    </rPh>
    <rPh sb="2" eb="3">
      <t>メイ</t>
    </rPh>
    <phoneticPr fontId="1"/>
  </si>
  <si>
    <t>工　期</t>
    <rPh sb="0" eb="1">
      <t>コウ</t>
    </rPh>
    <rPh sb="2" eb="3">
      <t>キ</t>
    </rPh>
    <phoneticPr fontId="1"/>
  </si>
  <si>
    <t>夏</t>
    <rPh sb="0" eb="1">
      <t>ナツ</t>
    </rPh>
    <phoneticPr fontId="1"/>
  </si>
  <si>
    <t>現場閉所日</t>
    <rPh sb="0" eb="2">
      <t>ゲンバ</t>
    </rPh>
    <rPh sb="2" eb="4">
      <t>ヘイショ</t>
    </rPh>
    <rPh sb="4" eb="5">
      <t>ビ</t>
    </rPh>
    <phoneticPr fontId="1"/>
  </si>
  <si>
    <t>年末年始</t>
    <rPh sb="0" eb="2">
      <t>ネンマツ</t>
    </rPh>
    <rPh sb="2" eb="4">
      <t>ネンシ</t>
    </rPh>
    <phoneticPr fontId="1"/>
  </si>
  <si>
    <t>夏季休暇</t>
    <rPh sb="0" eb="2">
      <t>カキ</t>
    </rPh>
    <rPh sb="2" eb="4">
      <t>キュウカ</t>
    </rPh>
    <phoneticPr fontId="1"/>
  </si>
  <si>
    <t>制</t>
    <rPh sb="0" eb="1">
      <t>セイ</t>
    </rPh>
    <phoneticPr fontId="1"/>
  </si>
  <si>
    <t>工場制作期間</t>
    <rPh sb="0" eb="2">
      <t>コウジョウ</t>
    </rPh>
    <rPh sb="2" eb="4">
      <t>セイサク</t>
    </rPh>
    <rPh sb="4" eb="6">
      <t>キカン</t>
    </rPh>
    <phoneticPr fontId="1"/>
  </si>
  <si>
    <t>中</t>
    <rPh sb="0" eb="1">
      <t>チュウ</t>
    </rPh>
    <phoneticPr fontId="1"/>
  </si>
  <si>
    <t>一時中止</t>
    <rPh sb="0" eb="2">
      <t>イチジ</t>
    </rPh>
    <rPh sb="2" eb="4">
      <t>チュウシ</t>
    </rPh>
    <phoneticPr fontId="1"/>
  </si>
  <si>
    <t>外</t>
    <rPh sb="0" eb="1">
      <t>ホカ</t>
    </rPh>
    <phoneticPr fontId="1"/>
  </si>
  <si>
    <t>その他</t>
    <rPh sb="2" eb="3">
      <t>タ</t>
    </rPh>
    <phoneticPr fontId="1"/>
  </si>
  <si>
    <t>○○道路改良工事</t>
    <rPh sb="2" eb="4">
      <t>ドウロ</t>
    </rPh>
    <rPh sb="4" eb="6">
      <t>カイリョウ</t>
    </rPh>
    <rPh sb="6" eb="8">
      <t>コウジ</t>
    </rPh>
    <phoneticPr fontId="1"/>
  </si>
  <si>
    <t>まで</t>
    <phoneticPr fontId="1"/>
  </si>
  <si>
    <t>着手月</t>
    <rPh sb="0" eb="2">
      <t>チャクシュ</t>
    </rPh>
    <rPh sb="2" eb="3">
      <t>ヅキ</t>
    </rPh>
    <phoneticPr fontId="1"/>
  </si>
  <si>
    <t>完了月</t>
    <rPh sb="0" eb="2">
      <t>カンリョウ</t>
    </rPh>
    <rPh sb="2" eb="3">
      <t>ヅキ</t>
    </rPh>
    <phoneticPr fontId="1"/>
  </si>
  <si>
    <t>完</t>
    <rPh sb="0" eb="1">
      <t>カン</t>
    </rPh>
    <phoneticPr fontId="1"/>
  </si>
  <si>
    <t>現場完成日</t>
    <rPh sb="0" eb="2">
      <t>ゲンバ</t>
    </rPh>
    <rPh sb="2" eb="4">
      <t>カンセイ</t>
    </rPh>
    <rPh sb="4" eb="5">
      <t>ビ</t>
    </rPh>
    <phoneticPr fontId="1"/>
  </si>
  <si>
    <t>着</t>
    <rPh sb="0" eb="1">
      <t>チャク</t>
    </rPh>
    <phoneticPr fontId="1"/>
  </si>
  <si>
    <t>現場着手日</t>
    <rPh sb="0" eb="2">
      <t>ゲンバ</t>
    </rPh>
    <rPh sb="2" eb="4">
      <t>チャクシュ</t>
    </rPh>
    <rPh sb="4" eb="5">
      <t>ビ</t>
    </rPh>
    <phoneticPr fontId="1"/>
  </si>
  <si>
    <t>※凡例</t>
    <rPh sb="1" eb="3">
      <t>ハンレイ</t>
    </rPh>
    <phoneticPr fontId="1"/>
  </si>
  <si>
    <t>夏季休暇</t>
    <rPh sb="0" eb="2">
      <t>カキ</t>
    </rPh>
    <rPh sb="2" eb="4">
      <t>キュウカ</t>
    </rPh>
    <phoneticPr fontId="1"/>
  </si>
  <si>
    <t>工場制作期間</t>
    <rPh sb="0" eb="4">
      <t>コウジョウセイサク</t>
    </rPh>
    <rPh sb="4" eb="6">
      <t>キカン</t>
    </rPh>
    <phoneticPr fontId="1"/>
  </si>
  <si>
    <t>一時中止</t>
    <rPh sb="0" eb="2">
      <t>イチジ</t>
    </rPh>
    <rPh sb="2" eb="4">
      <t>チュウシ</t>
    </rPh>
    <phoneticPr fontId="1"/>
  </si>
  <si>
    <t>その他</t>
    <rPh sb="2" eb="3">
      <t>タ</t>
    </rPh>
    <phoneticPr fontId="1"/>
  </si>
  <si>
    <t>対象期間</t>
    <rPh sb="0" eb="2">
      <t>タイショウ</t>
    </rPh>
    <rPh sb="2" eb="4">
      <t>キカン</t>
    </rPh>
    <phoneticPr fontId="1"/>
  </si>
  <si>
    <t>現場閉所日</t>
    <rPh sb="0" eb="2">
      <t>ゲンバ</t>
    </rPh>
    <rPh sb="2" eb="4">
      <t>ヘイショ</t>
    </rPh>
    <rPh sb="4" eb="5">
      <t>ビ</t>
    </rPh>
    <phoneticPr fontId="1"/>
  </si>
  <si>
    <t>入力状況</t>
    <rPh sb="0" eb="2">
      <t>ニュウリョク</t>
    </rPh>
    <rPh sb="2" eb="4">
      <t>ジョウキョウ</t>
    </rPh>
    <phoneticPr fontId="1"/>
  </si>
  <si>
    <t>週休2日制工事取組状況確認表</t>
    <rPh sb="0" eb="2">
      <t>シュウキュウ</t>
    </rPh>
    <rPh sb="2" eb="4">
      <t>フツカ</t>
    </rPh>
    <rPh sb="4" eb="5">
      <t>セイ</t>
    </rPh>
    <rPh sb="5" eb="7">
      <t>コウジ</t>
    </rPh>
    <rPh sb="7" eb="9">
      <t>トリクミ</t>
    </rPh>
    <rPh sb="9" eb="11">
      <t>ジョウキョウ</t>
    </rPh>
    <rPh sb="11" eb="13">
      <t>カクニン</t>
    </rPh>
    <rPh sb="13" eb="14">
      <t>ヒョウ</t>
    </rPh>
    <phoneticPr fontId="1"/>
  </si>
  <si>
    <t>（取組計画）</t>
    <rPh sb="1" eb="3">
      <t>トリクミ</t>
    </rPh>
    <rPh sb="3" eb="5">
      <t>ケイカク</t>
    </rPh>
    <phoneticPr fontId="1"/>
  </si>
  <si>
    <t>（取組実施）</t>
    <rPh sb="1" eb="3">
      <t>トリクミ</t>
    </rPh>
    <rPh sb="3" eb="5">
      <t>ジッシ</t>
    </rPh>
    <phoneticPr fontId="1"/>
  </si>
  <si>
    <t>休</t>
    <rPh sb="0" eb="1">
      <t>キュウ</t>
    </rPh>
    <phoneticPr fontId="1"/>
  </si>
  <si>
    <t>完</t>
    <rPh sb="0" eb="1">
      <t>カン</t>
    </rPh>
    <phoneticPr fontId="1"/>
  </si>
  <si>
    <t>夏</t>
    <rPh sb="0" eb="1">
      <t>ナツ</t>
    </rPh>
    <phoneticPr fontId="1"/>
  </si>
  <si>
    <t>確認シートについて</t>
    <rPh sb="0" eb="2">
      <t>カクニン</t>
    </rPh>
    <phoneticPr fontId="1"/>
  </si>
  <si>
    <t>この確認シートは、「千葉市週休２日制工事試行要領」に基づき、週休２日制に取組む工事において計画及び実施状況の確認のため、参考に作成したものです。</t>
    <rPh sb="2" eb="4">
      <t>カクニン</t>
    </rPh>
    <rPh sb="10" eb="13">
      <t>チバシ</t>
    </rPh>
    <rPh sb="13" eb="15">
      <t>シュウキュウ</t>
    </rPh>
    <rPh sb="15" eb="17">
      <t>フツカ</t>
    </rPh>
    <rPh sb="17" eb="18">
      <t>セイ</t>
    </rPh>
    <rPh sb="18" eb="20">
      <t>コウジ</t>
    </rPh>
    <rPh sb="20" eb="22">
      <t>シコウ</t>
    </rPh>
    <rPh sb="22" eb="24">
      <t>ヨウリョウ</t>
    </rPh>
    <rPh sb="26" eb="27">
      <t>モト</t>
    </rPh>
    <rPh sb="30" eb="32">
      <t>シュウキュウ</t>
    </rPh>
    <rPh sb="32" eb="34">
      <t>フツカ</t>
    </rPh>
    <rPh sb="34" eb="35">
      <t>セイ</t>
    </rPh>
    <rPh sb="36" eb="38">
      <t>トリク</t>
    </rPh>
    <rPh sb="39" eb="41">
      <t>コウジ</t>
    </rPh>
    <rPh sb="45" eb="47">
      <t>ケイカク</t>
    </rPh>
    <rPh sb="47" eb="48">
      <t>オヨ</t>
    </rPh>
    <rPh sb="49" eb="51">
      <t>ジッシ</t>
    </rPh>
    <rPh sb="51" eb="53">
      <t>ジョウキョウ</t>
    </rPh>
    <rPh sb="54" eb="56">
      <t>カクニン</t>
    </rPh>
    <rPh sb="60" eb="62">
      <t>サンコウ</t>
    </rPh>
    <rPh sb="63" eb="65">
      <t>サクセイ</t>
    </rPh>
    <phoneticPr fontId="1"/>
  </si>
  <si>
    <t>必ずしも、この確認シートを使用する必要はありません。</t>
    <rPh sb="0" eb="1">
      <t>カナラ</t>
    </rPh>
    <rPh sb="7" eb="9">
      <t>カクニン</t>
    </rPh>
    <rPh sb="13" eb="15">
      <t>シヨウ</t>
    </rPh>
    <rPh sb="17" eb="19">
      <t>ヒツヨウ</t>
    </rPh>
    <phoneticPr fontId="1"/>
  </si>
  <si>
    <t>入力手順</t>
    <rPh sb="0" eb="2">
      <t>ニュウリョク</t>
    </rPh>
    <rPh sb="2" eb="4">
      <t>テジュン</t>
    </rPh>
    <phoneticPr fontId="1"/>
  </si>
  <si>
    <t>・</t>
    <phoneticPr fontId="1"/>
  </si>
  <si>
    <t>利用にあたっては、記載例及び以下の入力手順を確認し利用してください。</t>
    <rPh sb="0" eb="2">
      <t>リヨウ</t>
    </rPh>
    <rPh sb="9" eb="11">
      <t>キサイ</t>
    </rPh>
    <rPh sb="11" eb="12">
      <t>レイ</t>
    </rPh>
    <rPh sb="12" eb="13">
      <t>オヨ</t>
    </rPh>
    <rPh sb="14" eb="16">
      <t>イカ</t>
    </rPh>
    <rPh sb="17" eb="19">
      <t>ニュウリョク</t>
    </rPh>
    <rPh sb="19" eb="21">
      <t>テジュン</t>
    </rPh>
    <rPh sb="22" eb="24">
      <t>カクニン</t>
    </rPh>
    <rPh sb="25" eb="27">
      <t>リヨウ</t>
    </rPh>
    <phoneticPr fontId="1"/>
  </si>
  <si>
    <t>各月の計画行に着手予定日、現場閉所予定日及び対象期間に含まない期間を文字で入力してください。</t>
    <rPh sb="0" eb="2">
      <t>カクツキ</t>
    </rPh>
    <rPh sb="3" eb="5">
      <t>ケイカク</t>
    </rPh>
    <rPh sb="5" eb="6">
      <t>ギョウ</t>
    </rPh>
    <rPh sb="7" eb="9">
      <t>チャクシュ</t>
    </rPh>
    <rPh sb="9" eb="11">
      <t>ヨテイ</t>
    </rPh>
    <rPh sb="11" eb="12">
      <t>ビ</t>
    </rPh>
    <rPh sb="13" eb="15">
      <t>ゲンバ</t>
    </rPh>
    <rPh sb="15" eb="17">
      <t>ヘイショ</t>
    </rPh>
    <rPh sb="17" eb="20">
      <t>ヨテイビ</t>
    </rPh>
    <rPh sb="20" eb="21">
      <t>オヨ</t>
    </rPh>
    <rPh sb="22" eb="24">
      <t>タイショウ</t>
    </rPh>
    <rPh sb="24" eb="26">
      <t>キカン</t>
    </rPh>
    <rPh sb="27" eb="28">
      <t>フク</t>
    </rPh>
    <rPh sb="31" eb="33">
      <t>キカン</t>
    </rPh>
    <rPh sb="34" eb="36">
      <t>モジ</t>
    </rPh>
    <rPh sb="37" eb="39">
      <t>ニュウリョク</t>
    </rPh>
    <phoneticPr fontId="1"/>
  </si>
  <si>
    <t>取得予定の対象期間、閉所日数、閉所率が正しく表示されているか確認してください。</t>
    <rPh sb="0" eb="2">
      <t>シュトク</t>
    </rPh>
    <rPh sb="2" eb="4">
      <t>ヨテイ</t>
    </rPh>
    <rPh sb="5" eb="7">
      <t>タイショウ</t>
    </rPh>
    <rPh sb="7" eb="9">
      <t>キカン</t>
    </rPh>
    <rPh sb="10" eb="12">
      <t>ヘイショ</t>
    </rPh>
    <rPh sb="12" eb="14">
      <t>ニッスウ</t>
    </rPh>
    <rPh sb="15" eb="17">
      <t>ヘイショ</t>
    </rPh>
    <rPh sb="17" eb="18">
      <t>リツ</t>
    </rPh>
    <rPh sb="19" eb="20">
      <t>タダ</t>
    </rPh>
    <rPh sb="22" eb="24">
      <t>ヒョウジ</t>
    </rPh>
    <rPh sb="30" eb="32">
      <t>カクニン</t>
    </rPh>
    <phoneticPr fontId="1"/>
  </si>
  <si>
    <t>各月の実績行に取得状況等を入力してください。</t>
    <rPh sb="0" eb="2">
      <t>カクツキ</t>
    </rPh>
    <rPh sb="3" eb="5">
      <t>ジッセキ</t>
    </rPh>
    <rPh sb="5" eb="6">
      <t>ギョウ</t>
    </rPh>
    <rPh sb="6" eb="7">
      <t>ジッコウ</t>
    </rPh>
    <rPh sb="7" eb="9">
      <t>シュトク</t>
    </rPh>
    <rPh sb="9" eb="11">
      <t>ジョウキョウ</t>
    </rPh>
    <rPh sb="11" eb="12">
      <t>トウ</t>
    </rPh>
    <rPh sb="13" eb="15">
      <t>ニュウリョク</t>
    </rPh>
    <phoneticPr fontId="1"/>
  </si>
  <si>
    <t>実績入力済みの月までの現場閉所率を確認してくだい。</t>
    <rPh sb="0" eb="2">
      <t>ジッセキ</t>
    </rPh>
    <rPh sb="2" eb="4">
      <t>ニュウリョク</t>
    </rPh>
    <rPh sb="4" eb="5">
      <t>ズ</t>
    </rPh>
    <rPh sb="7" eb="8">
      <t>ツキ</t>
    </rPh>
    <rPh sb="11" eb="13">
      <t>ゲンバ</t>
    </rPh>
    <rPh sb="13" eb="15">
      <t>ヘイショ</t>
    </rPh>
    <rPh sb="15" eb="16">
      <t>リツ</t>
    </rPh>
    <rPh sb="17" eb="19">
      <t>カクニン</t>
    </rPh>
    <phoneticPr fontId="1"/>
  </si>
  <si>
    <t>製</t>
    <rPh sb="0" eb="1">
      <t>セイ</t>
    </rPh>
    <phoneticPr fontId="1"/>
  </si>
  <si>
    <t>工場製作期間</t>
    <rPh sb="0" eb="2">
      <t>コウジョウ</t>
    </rPh>
    <rPh sb="2" eb="4">
      <t>セイサク</t>
    </rPh>
    <rPh sb="4" eb="6">
      <t>キカン</t>
    </rPh>
    <phoneticPr fontId="1"/>
  </si>
  <si>
    <t>実施</t>
    <rPh sb="0" eb="2">
      <t>ジッシ</t>
    </rPh>
    <phoneticPr fontId="1"/>
  </si>
  <si>
    <t>その他</t>
    <rPh sb="2" eb="3">
      <t>タ</t>
    </rPh>
    <phoneticPr fontId="1"/>
  </si>
  <si>
    <t>不具合が発生した場合は、技術管理課（245-5367（内）3328）までご連絡ください。</t>
    <rPh sb="0" eb="3">
      <t>フグアイ</t>
    </rPh>
    <rPh sb="4" eb="6">
      <t>ハッセイ</t>
    </rPh>
    <rPh sb="8" eb="10">
      <t>バアイ</t>
    </rPh>
    <rPh sb="12" eb="14">
      <t>ギジュツ</t>
    </rPh>
    <rPh sb="14" eb="16">
      <t>カンリ</t>
    </rPh>
    <rPh sb="16" eb="17">
      <t>カ</t>
    </rPh>
    <rPh sb="27" eb="28">
      <t>ナイ</t>
    </rPh>
    <rPh sb="37" eb="39">
      <t>レンラク</t>
    </rPh>
    <phoneticPr fontId="1"/>
  </si>
  <si>
    <t>現場着手日から現場完成日が含まれる月まで、「年（西暦）」「月」をA列に数字のみ入力してくだい。</t>
    <rPh sb="0" eb="2">
      <t>ゲンバ</t>
    </rPh>
    <rPh sb="2" eb="4">
      <t>チャクシュ</t>
    </rPh>
    <rPh sb="4" eb="5">
      <t>ビ</t>
    </rPh>
    <rPh sb="7" eb="9">
      <t>ゲンバ</t>
    </rPh>
    <rPh sb="9" eb="11">
      <t>カンセイ</t>
    </rPh>
    <rPh sb="11" eb="12">
      <t>ビ</t>
    </rPh>
    <rPh sb="13" eb="14">
      <t>フク</t>
    </rPh>
    <rPh sb="17" eb="18">
      <t>ツキ</t>
    </rPh>
    <rPh sb="22" eb="23">
      <t>ネン</t>
    </rPh>
    <rPh sb="24" eb="26">
      <t>セイレキ</t>
    </rPh>
    <rPh sb="29" eb="30">
      <t>ツキ</t>
    </rPh>
    <rPh sb="33" eb="34">
      <t>レツ</t>
    </rPh>
    <rPh sb="35" eb="37">
      <t>スウジ</t>
    </rPh>
    <rPh sb="39" eb="41">
      <t>ニュウリョク</t>
    </rPh>
    <phoneticPr fontId="1"/>
  </si>
  <si>
    <t>実施</t>
    <phoneticPr fontId="1"/>
  </si>
  <si>
    <t>中段:休日取得</t>
    <rPh sb="0" eb="2">
      <t>チュウダン</t>
    </rPh>
    <rPh sb="3" eb="5">
      <t>キュウジツ</t>
    </rPh>
    <rPh sb="5" eb="7">
      <t>シュトク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</si>
</sst>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年&quot;"/>
    <numFmt numFmtId="177" formatCode="0&quot;月&quot;"/>
    <numFmt numFmtId="178" formatCode="aaa"/>
    <numFmt numFmtId="179" formatCode="d"/>
    <numFmt numFmtId="180" formatCode=";;;"/>
  </numFmts>
  <fonts count="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4"/>
      <name val="游ゴシック"/>
      <family val="3"/>
      <charset val="128"/>
      <scheme val="minor"/>
    </font>
    <font>
      <u/>
      <sz val="1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3">
    <xf numFmtId="0" fontId="0" fillId="0" borderId="0" xfId="0">
      <alignment vertical="center"/>
    </xf>
    <xf numFmtId="0" fontId="3" fillId="0" borderId="0" xfId="0" applyFont="1" applyProtection="1">
      <alignment vertical="center"/>
      <protection hidden="1"/>
    </xf>
    <xf numFmtId="180" fontId="3" fillId="0" borderId="0" xfId="0" applyNumberFormat="1" applyFont="1" applyFill="1" applyAlignment="1" applyProtection="1">
      <alignment horizontal="center" vertical="center"/>
      <protection hidden="1"/>
    </xf>
    <xf numFmtId="180" fontId="3" fillId="0" borderId="0" xfId="0" applyNumberFormat="1" applyFont="1" applyFill="1" applyProtection="1">
      <alignment vertical="center"/>
      <protection hidden="1"/>
    </xf>
    <xf numFmtId="180" fontId="3" fillId="0" borderId="0" xfId="0" applyNumberFormat="1" applyFont="1" applyFill="1" applyAlignment="1" applyProtection="1">
      <alignment horizontal="left" vertical="center"/>
      <protection hidden="1"/>
    </xf>
    <xf numFmtId="0" fontId="3" fillId="0" borderId="0" xfId="0" applyNumberFormat="1" applyFont="1" applyAlignment="1" applyProtection="1">
      <alignment vertical="center"/>
      <protection hidden="1"/>
    </xf>
    <xf numFmtId="10" fontId="3" fillId="0" borderId="0" xfId="1" applyNumberFormat="1" applyFont="1" applyProtection="1">
      <alignment vertical="center"/>
      <protection hidden="1"/>
    </xf>
    <xf numFmtId="179" fontId="3" fillId="0" borderId="1" xfId="0" applyNumberFormat="1" applyFont="1" applyBorder="1" applyProtection="1">
      <alignment vertical="center"/>
      <protection hidden="1"/>
    </xf>
    <xf numFmtId="179" fontId="3" fillId="0" borderId="6"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0" fontId="3" fillId="0" borderId="5" xfId="1" applyNumberFormat="1" applyFont="1" applyBorder="1" applyAlignment="1" applyProtection="1">
      <alignment horizontal="center" vertical="center"/>
      <protection hidden="1"/>
    </xf>
    <xf numFmtId="10" fontId="5" fillId="3" borderId="0" xfId="1" applyNumberFormat="1" applyFont="1" applyFill="1" applyBorder="1" applyAlignment="1" applyProtection="1">
      <alignment vertical="center"/>
      <protection hidden="1"/>
    </xf>
    <xf numFmtId="0" fontId="4" fillId="0" borderId="0" xfId="0" applyFont="1" applyProtection="1">
      <alignment vertical="center"/>
      <protection hidden="1"/>
    </xf>
    <xf numFmtId="0" fontId="3" fillId="0" borderId="17" xfId="0" applyFont="1" applyBorder="1" applyProtection="1">
      <alignment vertical="center"/>
      <protection hidden="1"/>
    </xf>
    <xf numFmtId="0" fontId="3" fillId="0" borderId="16" xfId="0" applyFont="1" applyBorder="1" applyAlignment="1" applyProtection="1">
      <alignment horizontal="center" vertical="center"/>
      <protection hidden="1"/>
    </xf>
    <xf numFmtId="0" fontId="3" fillId="0" borderId="16" xfId="0" applyFont="1" applyBorder="1" applyAlignment="1" applyProtection="1">
      <alignment horizontal="left" vertical="center"/>
      <protection hidden="1"/>
    </xf>
    <xf numFmtId="0" fontId="3" fillId="0" borderId="16" xfId="0" applyFont="1" applyBorder="1" applyProtection="1">
      <alignment vertical="center"/>
      <protection hidden="1"/>
    </xf>
    <xf numFmtId="0" fontId="3" fillId="0" borderId="18" xfId="0" applyFont="1" applyBorder="1" applyProtection="1">
      <alignment vertical="center"/>
      <protection hidden="1"/>
    </xf>
    <xf numFmtId="0" fontId="3" fillId="0" borderId="0" xfId="0" applyFont="1" applyAlignment="1" applyProtection="1">
      <alignment horizontal="right" vertical="center"/>
      <protection hidden="1"/>
    </xf>
    <xf numFmtId="0" fontId="3" fillId="0" borderId="0" xfId="0" applyFont="1" applyBorder="1" applyProtection="1">
      <alignment vertical="center"/>
      <protection hidden="1"/>
    </xf>
    <xf numFmtId="0" fontId="3" fillId="2" borderId="2" xfId="0" applyFont="1" applyFill="1" applyBorder="1" applyAlignment="1" applyProtection="1">
      <alignment horizontal="right" vertical="center"/>
      <protection hidden="1"/>
    </xf>
    <xf numFmtId="0" fontId="3" fillId="2" borderId="2" xfId="0" applyFont="1" applyFill="1" applyBorder="1" applyProtection="1">
      <alignment vertical="center"/>
      <protection hidden="1"/>
    </xf>
    <xf numFmtId="0" fontId="3" fillId="0" borderId="19" xfId="0" applyFont="1" applyBorder="1" applyProtection="1">
      <alignment vertical="center"/>
      <protection hidden="1"/>
    </xf>
    <xf numFmtId="0" fontId="3" fillId="0" borderId="20" xfId="0" applyFont="1" applyBorder="1" applyProtection="1">
      <alignment vertical="center"/>
      <protection hidden="1"/>
    </xf>
    <xf numFmtId="0" fontId="3" fillId="0" borderId="21" xfId="0" applyFont="1" applyBorder="1" applyProtection="1">
      <alignment vertical="center"/>
      <protection hidden="1"/>
    </xf>
    <xf numFmtId="0" fontId="3" fillId="0" borderId="2" xfId="0" applyFont="1" applyBorder="1" applyProtection="1">
      <alignment vertical="center"/>
      <protection hidden="1"/>
    </xf>
    <xf numFmtId="0" fontId="3" fillId="0" borderId="22" xfId="0" applyFont="1" applyBorder="1" applyProtection="1">
      <alignment vertical="center"/>
      <protection hidden="1"/>
    </xf>
    <xf numFmtId="10" fontId="3" fillId="0" borderId="0" xfId="1" applyNumberFormat="1" applyFont="1" applyBorder="1" applyAlignment="1" applyProtection="1">
      <alignment vertical="center"/>
      <protection hidden="1"/>
    </xf>
    <xf numFmtId="10" fontId="3" fillId="0" borderId="0" xfId="1" applyNumberFormat="1" applyFont="1" applyBorder="1" applyAlignment="1" applyProtection="1">
      <alignment horizontal="center" vertical="center"/>
      <protection hidden="1"/>
    </xf>
    <xf numFmtId="176" fontId="3" fillId="2" borderId="3" xfId="0" applyNumberFormat="1" applyFont="1" applyFill="1" applyBorder="1" applyProtection="1">
      <alignment vertical="center"/>
      <protection hidden="1"/>
    </xf>
    <xf numFmtId="179" fontId="3" fillId="0" borderId="7" xfId="0" applyNumberFormat="1" applyFont="1" applyBorder="1" applyProtection="1">
      <alignment vertical="center"/>
      <protection hidden="1"/>
    </xf>
    <xf numFmtId="179" fontId="3" fillId="0" borderId="8" xfId="0" applyNumberFormat="1" applyFont="1" applyBorder="1" applyProtection="1">
      <alignment vertical="center"/>
      <protection hidden="1"/>
    </xf>
    <xf numFmtId="179" fontId="3" fillId="0" borderId="9" xfId="0" applyNumberFormat="1" applyFont="1" applyBorder="1" applyProtection="1">
      <alignment vertical="center"/>
      <protection hidden="1"/>
    </xf>
    <xf numFmtId="177" fontId="3" fillId="2" borderId="4" xfId="0" applyNumberFormat="1" applyFont="1" applyFill="1" applyBorder="1" applyProtection="1">
      <alignment vertical="center"/>
      <protection hidden="1"/>
    </xf>
    <xf numFmtId="178" fontId="3" fillId="0" borderId="10" xfId="0" applyNumberFormat="1" applyFont="1" applyBorder="1" applyProtection="1">
      <alignment vertical="center"/>
      <protection hidden="1"/>
    </xf>
    <xf numFmtId="178" fontId="3" fillId="0" borderId="11" xfId="0" applyNumberFormat="1" applyFont="1" applyBorder="1" applyProtection="1">
      <alignment vertical="center"/>
      <protection hidden="1"/>
    </xf>
    <xf numFmtId="178" fontId="3" fillId="0" borderId="12" xfId="0" applyNumberFormat="1" applyFont="1" applyBorder="1" applyProtection="1">
      <alignment vertical="center"/>
      <protection hidden="1"/>
    </xf>
    <xf numFmtId="177" fontId="3" fillId="0" borderId="4" xfId="0" applyNumberFormat="1" applyFont="1" applyBorder="1" applyAlignment="1" applyProtection="1">
      <alignment horizontal="center" vertical="center"/>
      <protection hidden="1"/>
    </xf>
    <xf numFmtId="178" fontId="3" fillId="0" borderId="10" xfId="0" applyNumberFormat="1" applyFont="1" applyBorder="1" applyAlignment="1" applyProtection="1">
      <alignment horizontal="center" vertical="center"/>
      <protection hidden="1"/>
    </xf>
    <xf numFmtId="178" fontId="3" fillId="0" borderId="11" xfId="0" applyNumberFormat="1" applyFont="1" applyBorder="1" applyAlignment="1" applyProtection="1">
      <alignment horizontal="center" vertical="center"/>
      <protection hidden="1"/>
    </xf>
    <xf numFmtId="178" fontId="3" fillId="0" borderId="12"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center" vertical="center"/>
      <protection hidden="1"/>
    </xf>
    <xf numFmtId="178" fontId="3" fillId="0" borderId="13" xfId="0" applyNumberFormat="1" applyFont="1" applyBorder="1" applyAlignment="1" applyProtection="1">
      <alignment horizontal="center" vertical="center"/>
      <protection hidden="1"/>
    </xf>
    <xf numFmtId="178" fontId="3" fillId="0" borderId="14" xfId="0" applyNumberFormat="1" applyFont="1" applyBorder="1" applyAlignment="1" applyProtection="1">
      <alignment horizontal="center" vertical="center"/>
      <protection hidden="1"/>
    </xf>
    <xf numFmtId="178" fontId="3" fillId="0" borderId="15" xfId="0" applyNumberFormat="1" applyFont="1" applyBorder="1" applyAlignment="1" applyProtection="1">
      <alignment horizontal="center" vertical="center"/>
      <protection hidden="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7"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0" xfId="0" applyBorder="1">
      <alignment vertical="center"/>
    </xf>
    <xf numFmtId="0" fontId="0" fillId="0" borderId="20" xfId="0" applyBorder="1">
      <alignment vertical="center"/>
    </xf>
    <xf numFmtId="0" fontId="0" fillId="0" borderId="2" xfId="0" applyBorder="1">
      <alignment vertical="center"/>
    </xf>
    <xf numFmtId="0" fontId="0" fillId="0" borderId="22" xfId="0" applyBorder="1">
      <alignment vertical="center"/>
    </xf>
    <xf numFmtId="180" fontId="3" fillId="0" borderId="0" xfId="0" applyNumberFormat="1" applyFont="1" applyProtection="1">
      <alignment vertical="center"/>
      <protection hidden="1"/>
    </xf>
    <xf numFmtId="180" fontId="3" fillId="0" borderId="0" xfId="0" applyNumberFormat="1" applyFont="1" applyAlignment="1" applyProtection="1">
      <alignment horizontal="center" vertical="center"/>
      <protection hidden="1"/>
    </xf>
    <xf numFmtId="0" fontId="3" fillId="0" borderId="0" xfId="0" applyNumberFormat="1" applyFont="1" applyFill="1" applyAlignment="1" applyProtection="1">
      <alignment horizontal="center" vertical="center"/>
      <protection hidden="1"/>
    </xf>
    <xf numFmtId="0" fontId="3" fillId="0" borderId="0" xfId="0" applyNumberFormat="1" applyFont="1" applyFill="1" applyProtection="1">
      <alignment vertical="center"/>
      <protection hidden="1"/>
    </xf>
    <xf numFmtId="0" fontId="3" fillId="0" borderId="0" xfId="0" applyNumberFormat="1" applyFont="1" applyProtection="1">
      <alignment vertical="center"/>
      <protection hidden="1"/>
    </xf>
    <xf numFmtId="0" fontId="3" fillId="0" borderId="0" xfId="0" applyNumberFormat="1" applyFont="1" applyAlignment="1" applyProtection="1">
      <alignment horizontal="center" vertical="center"/>
      <protection hidden="1"/>
    </xf>
    <xf numFmtId="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0" fontId="5" fillId="3" borderId="0" xfId="1" applyNumberFormat="1" applyFont="1" applyFill="1" applyBorder="1" applyAlignment="1" applyProtection="1">
      <alignment horizontal="center" vertical="center"/>
      <protection hidden="1"/>
    </xf>
    <xf numFmtId="0" fontId="0" fillId="0" borderId="0" xfId="0" applyBorder="1" applyAlignment="1">
      <alignment vertical="center" wrapText="1"/>
    </xf>
    <xf numFmtId="0" fontId="0" fillId="0" borderId="20" xfId="0" applyBorder="1" applyAlignment="1">
      <alignmen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vertical="center"/>
    </xf>
    <xf numFmtId="0" fontId="0" fillId="0" borderId="22" xfId="0" applyBorder="1" applyAlignment="1">
      <alignment vertical="center"/>
    </xf>
  </cellXfs>
  <cellStyles count="2">
    <cellStyle name="パーセント" xfId="1" builtinId="5"/>
    <cellStyle name="標準" xfId="0" builtinId="0"/>
  </cellStyles>
  <dxfs count="48">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19EE-04A6-43F4-AE39-30E61BF46AAF}">
  <dimension ref="A1:BM63"/>
  <sheetViews>
    <sheetView tabSelected="1" view="pageBreakPreview" zoomScale="93" zoomScaleNormal="85" zoomScaleSheetLayoutView="93" workbookViewId="0">
      <selection activeCell="AC10" sqref="AC10:AD10"/>
    </sheetView>
  </sheetViews>
  <sheetFormatPr defaultRowHeight="18.75"/>
  <cols>
    <col min="1" max="1" width="7.625" style="1" bestFit="1" customWidth="1"/>
    <col min="2" max="32" width="5.125" style="1" customWidth="1"/>
    <col min="33" max="33" width="9.875" style="1" bestFit="1" customWidth="1"/>
    <col min="34" max="34" width="9" style="62"/>
    <col min="35" max="44" width="9" style="3"/>
    <col min="45" max="46" width="9" style="61"/>
    <col min="47" max="65" width="9" style="62"/>
    <col min="66" max="16384" width="9" style="1"/>
  </cols>
  <sheetData>
    <row r="1" spans="1:65">
      <c r="A1" s="58"/>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28</v>
      </c>
      <c r="AJ1" s="3" t="s">
        <v>29</v>
      </c>
      <c r="AK1" s="4"/>
    </row>
    <row r="2" spans="1:65" ht="24">
      <c r="A2" s="13" t="s">
        <v>38</v>
      </c>
      <c r="E2" s="13"/>
      <c r="AI2" s="2" t="s">
        <v>26</v>
      </c>
      <c r="AJ2" s="3" t="s">
        <v>27</v>
      </c>
      <c r="AK2" s="4"/>
    </row>
    <row r="3" spans="1:65">
      <c r="Q3" s="14" t="s">
        <v>30</v>
      </c>
      <c r="R3" s="15"/>
      <c r="S3" s="16"/>
      <c r="T3" s="16"/>
      <c r="U3" s="17"/>
      <c r="V3" s="17"/>
      <c r="W3" s="17"/>
      <c r="X3" s="18"/>
      <c r="AA3" s="19" t="s">
        <v>39</v>
      </c>
      <c r="AB3" s="20"/>
      <c r="AC3" s="20"/>
      <c r="AF3" s="19" t="s">
        <v>40</v>
      </c>
      <c r="AI3" s="2" t="s">
        <v>9</v>
      </c>
      <c r="AJ3" s="4" t="s">
        <v>13</v>
      </c>
      <c r="AK3" s="4"/>
    </row>
    <row r="4" spans="1:65">
      <c r="A4" s="21" t="s">
        <v>10</v>
      </c>
      <c r="B4" s="22"/>
      <c r="C4" s="22" t="s">
        <v>22</v>
      </c>
      <c r="D4" s="22"/>
      <c r="E4" s="22"/>
      <c r="F4" s="22"/>
      <c r="G4" s="22"/>
      <c r="H4" s="22"/>
      <c r="I4" s="22"/>
      <c r="J4" s="22"/>
      <c r="K4" s="22"/>
      <c r="L4" s="22"/>
      <c r="M4" s="22"/>
      <c r="N4" s="22"/>
      <c r="O4" s="22"/>
      <c r="Q4" s="23" t="s">
        <v>28</v>
      </c>
      <c r="R4" s="20" t="s">
        <v>29</v>
      </c>
      <c r="S4" s="20"/>
      <c r="T4" s="20"/>
      <c r="U4" s="20" t="s">
        <v>12</v>
      </c>
      <c r="V4" s="20" t="s">
        <v>15</v>
      </c>
      <c r="W4" s="20"/>
      <c r="X4" s="24"/>
      <c r="AA4" s="19" t="s">
        <v>6</v>
      </c>
      <c r="AB4" s="64">
        <f>SUMIF(A:A,"計画",AR:AR)</f>
        <v>0</v>
      </c>
      <c r="AC4" s="64"/>
      <c r="AF4" s="19" t="s">
        <v>6</v>
      </c>
      <c r="AG4" s="5">
        <f>SUMIF(A:A,"実施",AR:AR)</f>
        <v>0</v>
      </c>
      <c r="AI4" s="2" t="s">
        <v>1</v>
      </c>
      <c r="AJ4" s="4" t="s">
        <v>14</v>
      </c>
      <c r="AK4" s="4"/>
    </row>
    <row r="5" spans="1:65">
      <c r="A5" s="17"/>
      <c r="B5" s="17"/>
      <c r="C5" s="17"/>
      <c r="D5" s="17"/>
      <c r="E5" s="17"/>
      <c r="F5" s="17"/>
      <c r="G5" s="17"/>
      <c r="H5" s="17"/>
      <c r="I5" s="17"/>
      <c r="J5" s="17"/>
      <c r="K5" s="17"/>
      <c r="L5" s="17"/>
      <c r="M5" s="17"/>
      <c r="N5" s="17"/>
      <c r="O5" s="20"/>
      <c r="Q5" s="23" t="s">
        <v>26</v>
      </c>
      <c r="R5" s="20" t="s">
        <v>27</v>
      </c>
      <c r="S5" s="20"/>
      <c r="T5" s="20"/>
      <c r="U5" s="20" t="s">
        <v>54</v>
      </c>
      <c r="V5" s="20" t="s">
        <v>55</v>
      </c>
      <c r="W5" s="20"/>
      <c r="X5" s="24"/>
      <c r="AA5" s="19" t="s">
        <v>61</v>
      </c>
      <c r="AB5" s="65">
        <f>SUMIF(A:A,"計画",AJ:AJ)</f>
        <v>0</v>
      </c>
      <c r="AC5" s="65"/>
      <c r="AF5" s="19" t="s">
        <v>61</v>
      </c>
      <c r="AG5" s="5">
        <f>SUMIF(A:A,"実施",AJ:AJ)</f>
        <v>0</v>
      </c>
      <c r="AI5" s="2" t="s">
        <v>12</v>
      </c>
      <c r="AJ5" s="4" t="s">
        <v>15</v>
      </c>
      <c r="AK5" s="4"/>
    </row>
    <row r="6" spans="1:65">
      <c r="A6" s="21" t="s">
        <v>11</v>
      </c>
      <c r="B6" s="22"/>
      <c r="C6" s="22" t="s">
        <v>1</v>
      </c>
      <c r="D6" s="22"/>
      <c r="E6" s="22" t="s">
        <v>2</v>
      </c>
      <c r="F6" s="22"/>
      <c r="G6" s="22" t="s">
        <v>3</v>
      </c>
      <c r="H6" s="22" t="s">
        <v>4</v>
      </c>
      <c r="I6" s="22"/>
      <c r="J6" s="22" t="s">
        <v>1</v>
      </c>
      <c r="K6" s="22"/>
      <c r="L6" s="22" t="s">
        <v>2</v>
      </c>
      <c r="M6" s="22"/>
      <c r="N6" s="22" t="s">
        <v>3</v>
      </c>
      <c r="O6" s="22" t="s">
        <v>23</v>
      </c>
      <c r="Q6" s="23" t="s">
        <v>9</v>
      </c>
      <c r="R6" s="20" t="s">
        <v>13</v>
      </c>
      <c r="S6" s="20"/>
      <c r="T6" s="20"/>
      <c r="U6" s="20" t="s">
        <v>18</v>
      </c>
      <c r="V6" s="20" t="s">
        <v>19</v>
      </c>
      <c r="W6" s="20"/>
      <c r="X6" s="24"/>
      <c r="AA6" s="19" t="s">
        <v>8</v>
      </c>
      <c r="AB6" s="66" t="str">
        <f>IF(AB4=0,"",AB5/AB4)</f>
        <v/>
      </c>
      <c r="AC6" s="66" t="str">
        <f t="shared" ref="AC6" si="0">IF(AC4="","",AC5/AC4)</f>
        <v/>
      </c>
      <c r="AF6" s="19" t="s">
        <v>8</v>
      </c>
      <c r="AG6" s="12" t="str">
        <f>IF(AG4=0,"",AG5/AG4)</f>
        <v/>
      </c>
      <c r="AI6" s="2" t="s">
        <v>54</v>
      </c>
      <c r="AJ6" s="4" t="s">
        <v>55</v>
      </c>
      <c r="AK6" s="4"/>
    </row>
    <row r="7" spans="1:65">
      <c r="B7" s="19"/>
      <c r="Q7" s="25" t="s">
        <v>1</v>
      </c>
      <c r="R7" s="26" t="s">
        <v>14</v>
      </c>
      <c r="S7" s="26"/>
      <c r="T7" s="26"/>
      <c r="U7" s="26" t="s">
        <v>20</v>
      </c>
      <c r="V7" s="26" t="s">
        <v>21</v>
      </c>
      <c r="W7" s="26"/>
      <c r="X7" s="27"/>
      <c r="AA7" s="19"/>
      <c r="AB7" s="28"/>
      <c r="AC7" s="28"/>
      <c r="AF7" s="19"/>
      <c r="AG7" s="6"/>
      <c r="AI7" s="2" t="s">
        <v>18</v>
      </c>
      <c r="AJ7" s="4" t="s">
        <v>19</v>
      </c>
    </row>
    <row r="8" spans="1:65">
      <c r="B8" s="19"/>
      <c r="AA8" s="19"/>
      <c r="AB8" s="29"/>
      <c r="AC8" s="29"/>
      <c r="AF8" s="19"/>
      <c r="AG8" s="6"/>
      <c r="AI8" s="2" t="s">
        <v>20</v>
      </c>
      <c r="AJ8" s="4" t="s">
        <v>21</v>
      </c>
    </row>
    <row r="9" spans="1:65">
      <c r="A9" s="30"/>
      <c r="B9" s="31" t="str">
        <f>IF(A9="","",DATE(A9,A10,$B$1))</f>
        <v/>
      </c>
      <c r="C9" s="32" t="str">
        <f t="shared" ref="C9:AE9" si="1">IF(B9="","",IF(MONTH(B9)=MONTH(B9+1),B9+1,""))</f>
        <v/>
      </c>
      <c r="D9" s="32" t="str">
        <f t="shared" si="1"/>
        <v/>
      </c>
      <c r="E9" s="32" t="str">
        <f t="shared" si="1"/>
        <v/>
      </c>
      <c r="F9" s="32" t="str">
        <f t="shared" si="1"/>
        <v/>
      </c>
      <c r="G9" s="32" t="str">
        <f t="shared" si="1"/>
        <v/>
      </c>
      <c r="H9" s="32" t="str">
        <f t="shared" si="1"/>
        <v/>
      </c>
      <c r="I9" s="32" t="str">
        <f t="shared" si="1"/>
        <v/>
      </c>
      <c r="J9" s="32" t="str">
        <f t="shared" si="1"/>
        <v/>
      </c>
      <c r="K9" s="32" t="str">
        <f t="shared" si="1"/>
        <v/>
      </c>
      <c r="L9" s="32" t="str">
        <f t="shared" si="1"/>
        <v/>
      </c>
      <c r="M9" s="32" t="str">
        <f t="shared" si="1"/>
        <v/>
      </c>
      <c r="N9" s="32" t="str">
        <f t="shared" si="1"/>
        <v/>
      </c>
      <c r="O9" s="32" t="str">
        <f t="shared" si="1"/>
        <v/>
      </c>
      <c r="P9" s="32" t="str">
        <f t="shared" si="1"/>
        <v/>
      </c>
      <c r="Q9" s="32" t="str">
        <f t="shared" si="1"/>
        <v/>
      </c>
      <c r="R9" s="32" t="str">
        <f t="shared" si="1"/>
        <v/>
      </c>
      <c r="S9" s="32" t="str">
        <f t="shared" si="1"/>
        <v/>
      </c>
      <c r="T9" s="32" t="str">
        <f t="shared" si="1"/>
        <v/>
      </c>
      <c r="U9" s="32" t="str">
        <f t="shared" si="1"/>
        <v/>
      </c>
      <c r="V9" s="32" t="str">
        <f t="shared" si="1"/>
        <v/>
      </c>
      <c r="W9" s="32" t="str">
        <f t="shared" si="1"/>
        <v/>
      </c>
      <c r="X9" s="32" t="str">
        <f t="shared" si="1"/>
        <v/>
      </c>
      <c r="Y9" s="32" t="str">
        <f t="shared" si="1"/>
        <v/>
      </c>
      <c r="Z9" s="32" t="str">
        <f t="shared" si="1"/>
        <v/>
      </c>
      <c r="AA9" s="32" t="str">
        <f t="shared" si="1"/>
        <v/>
      </c>
      <c r="AB9" s="32" t="str">
        <f t="shared" si="1"/>
        <v/>
      </c>
      <c r="AC9" s="32" t="str">
        <f t="shared" si="1"/>
        <v/>
      </c>
      <c r="AD9" s="32" t="str">
        <f t="shared" si="1"/>
        <v/>
      </c>
      <c r="AE9" s="32" t="str">
        <f t="shared" si="1"/>
        <v/>
      </c>
      <c r="AF9" s="33" t="str">
        <f>IF(AE9="","",IF(MONTH(AE9)=MONTH(AE9+1),AE9+1,""))</f>
        <v/>
      </c>
      <c r="AG9" s="7" t="s">
        <v>5</v>
      </c>
      <c r="AI9" s="2"/>
      <c r="AJ9" s="4"/>
    </row>
    <row r="10" spans="1:65">
      <c r="A10" s="34"/>
      <c r="B10" s="35" t="str">
        <f>B9</f>
        <v/>
      </c>
      <c r="C10" s="36" t="str">
        <f t="shared" ref="C10:AF10" si="2">C9</f>
        <v/>
      </c>
      <c r="D10" s="36" t="str">
        <f t="shared" si="2"/>
        <v/>
      </c>
      <c r="E10" s="36" t="str">
        <f t="shared" si="2"/>
        <v/>
      </c>
      <c r="F10" s="36" t="str">
        <f t="shared" si="2"/>
        <v/>
      </c>
      <c r="G10" s="36" t="str">
        <f t="shared" si="2"/>
        <v/>
      </c>
      <c r="H10" s="36" t="str">
        <f t="shared" si="2"/>
        <v/>
      </c>
      <c r="I10" s="36" t="str">
        <f t="shared" si="2"/>
        <v/>
      </c>
      <c r="J10" s="36" t="str">
        <f t="shared" si="2"/>
        <v/>
      </c>
      <c r="K10" s="36" t="str">
        <f t="shared" si="2"/>
        <v/>
      </c>
      <c r="L10" s="36" t="str">
        <f t="shared" si="2"/>
        <v/>
      </c>
      <c r="M10" s="36" t="str">
        <f t="shared" si="2"/>
        <v/>
      </c>
      <c r="N10" s="36" t="str">
        <f t="shared" si="2"/>
        <v/>
      </c>
      <c r="O10" s="36" t="str">
        <f t="shared" si="2"/>
        <v/>
      </c>
      <c r="P10" s="36" t="str">
        <f t="shared" si="2"/>
        <v/>
      </c>
      <c r="Q10" s="36" t="str">
        <f t="shared" si="2"/>
        <v/>
      </c>
      <c r="R10" s="36" t="str">
        <f t="shared" si="2"/>
        <v/>
      </c>
      <c r="S10" s="36" t="str">
        <f t="shared" si="2"/>
        <v/>
      </c>
      <c r="T10" s="36" t="str">
        <f t="shared" si="2"/>
        <v/>
      </c>
      <c r="U10" s="36" t="str">
        <f t="shared" si="2"/>
        <v/>
      </c>
      <c r="V10" s="36" t="str">
        <f t="shared" si="2"/>
        <v/>
      </c>
      <c r="W10" s="36" t="str">
        <f t="shared" si="2"/>
        <v/>
      </c>
      <c r="X10" s="36" t="str">
        <f t="shared" si="2"/>
        <v/>
      </c>
      <c r="Y10" s="36" t="str">
        <f t="shared" si="2"/>
        <v/>
      </c>
      <c r="Z10" s="36" t="str">
        <f t="shared" si="2"/>
        <v/>
      </c>
      <c r="AA10" s="36" t="str">
        <f t="shared" si="2"/>
        <v/>
      </c>
      <c r="AB10" s="36" t="str">
        <f t="shared" si="2"/>
        <v/>
      </c>
      <c r="AC10" s="36" t="str">
        <f t="shared" si="2"/>
        <v/>
      </c>
      <c r="AD10" s="36" t="str">
        <f t="shared" si="2"/>
        <v/>
      </c>
      <c r="AE10" s="36" t="str">
        <f t="shared" si="2"/>
        <v/>
      </c>
      <c r="AF10" s="37" t="str">
        <f t="shared" si="2"/>
        <v/>
      </c>
      <c r="AG10" s="8" t="str">
        <f>IF(A9="","",IF(AR12&gt;0,AR12,AR11))</f>
        <v/>
      </c>
      <c r="AI10" s="3" t="s">
        <v>24</v>
      </c>
      <c r="AJ10" s="3" t="s">
        <v>13</v>
      </c>
      <c r="AK10" s="2" t="s">
        <v>25</v>
      </c>
      <c r="AL10" s="3" t="s">
        <v>14</v>
      </c>
      <c r="AM10" s="3" t="s">
        <v>15</v>
      </c>
      <c r="AN10" s="3" t="s">
        <v>32</v>
      </c>
      <c r="AO10" s="3" t="s">
        <v>19</v>
      </c>
      <c r="AP10" s="3" t="s">
        <v>21</v>
      </c>
      <c r="AQ10" s="3" t="s">
        <v>37</v>
      </c>
      <c r="AR10" s="3" t="s">
        <v>35</v>
      </c>
    </row>
    <row r="11" spans="1:65" s="10" customFormat="1" ht="24" customHeight="1">
      <c r="A11" s="38" t="s">
        <v>0</v>
      </c>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1"/>
      <c r="AG11" s="9" t="str">
        <f>IF(A9="","",IF(AR12&gt;0,AJ12,AJ11))</f>
        <v/>
      </c>
      <c r="AH11" s="63"/>
      <c r="AI11" s="2">
        <f>COUNTIF($B11:$AF11,"着")</f>
        <v>0</v>
      </c>
      <c r="AJ11" s="2">
        <f>COUNTIF($B11:$AF11,"休")</f>
        <v>0</v>
      </c>
      <c r="AK11" s="2">
        <f>COUNTIF($B11:$AF11,"完")</f>
        <v>0</v>
      </c>
      <c r="AL11" s="2">
        <f>COUNTIF($B11:$AF11,"年")</f>
        <v>0</v>
      </c>
      <c r="AM11" s="2">
        <f>COUNTIF($B11:$AF11,"夏")</f>
        <v>0</v>
      </c>
      <c r="AN11" s="2">
        <f>COUNTIF($B11:$AF11,"製")</f>
        <v>0</v>
      </c>
      <c r="AO11" s="2">
        <f>COUNTIF($B11:$AF11,"中")</f>
        <v>0</v>
      </c>
      <c r="AP11" s="2">
        <f>COUNTIF($B11:$AF11,"外")</f>
        <v>0</v>
      </c>
      <c r="AQ11" s="2">
        <f>COUNTA(B11:AF11)</f>
        <v>0</v>
      </c>
      <c r="AR11" s="2">
        <f>IF(AQ11=0,0,IF(AI11+AK11&gt;2,"error",(IF(AI11+AK11=2,MATCH("完",B11:AF11,0)-MATCH("着",B11:AF11,0)+1-SUM(AL11:AP11),IF(AK11=1,MATCH("完",B11:AF11,0)-SUM(AL11:AP11),IF(AI11=1,COUNT(B9:AF9)-MATCH("着",B11:AF11,0)+1-SUM(AL11:AP11),COUNT(B9:AF9)-SUM(AL11:AP11)))))))</f>
        <v>0</v>
      </c>
      <c r="AS11" s="61"/>
      <c r="AT11" s="60"/>
      <c r="AU11" s="63"/>
      <c r="AV11" s="63"/>
      <c r="AW11" s="63"/>
      <c r="AX11" s="63"/>
      <c r="AY11" s="63"/>
      <c r="AZ11" s="63"/>
      <c r="BA11" s="63"/>
      <c r="BB11" s="63"/>
      <c r="BC11" s="63"/>
      <c r="BD11" s="63"/>
      <c r="BE11" s="63"/>
      <c r="BF11" s="63"/>
      <c r="BG11" s="63"/>
      <c r="BH11" s="63"/>
      <c r="BI11" s="63"/>
      <c r="BJ11" s="63"/>
      <c r="BK11" s="63"/>
      <c r="BL11" s="63"/>
      <c r="BM11" s="63"/>
    </row>
    <row r="12" spans="1:65" s="10" customFormat="1" ht="24" customHeight="1">
      <c r="A12" s="42" t="s">
        <v>56</v>
      </c>
      <c r="B12" s="43"/>
      <c r="C12" s="44"/>
      <c r="D12" s="44"/>
      <c r="E12" s="44"/>
      <c r="F12" s="44"/>
      <c r="G12" s="44"/>
      <c r="H12" s="44"/>
      <c r="I12" s="44"/>
      <c r="J12" s="44"/>
      <c r="K12" s="44"/>
      <c r="L12" s="44"/>
      <c r="M12" s="44"/>
      <c r="N12" s="44"/>
      <c r="O12" s="44"/>
      <c r="P12" s="44"/>
      <c r="Q12" s="40"/>
      <c r="R12" s="40"/>
      <c r="S12" s="44"/>
      <c r="T12" s="44"/>
      <c r="U12" s="44"/>
      <c r="V12" s="44"/>
      <c r="W12" s="44"/>
      <c r="X12" s="40"/>
      <c r="Y12" s="40"/>
      <c r="Z12" s="44"/>
      <c r="AA12" s="44"/>
      <c r="AB12" s="44"/>
      <c r="AC12" s="44"/>
      <c r="AD12" s="44"/>
      <c r="AE12" s="40"/>
      <c r="AF12" s="41"/>
      <c r="AG12" s="11" t="str">
        <f>IF(AG10="","",AG11/AG10)</f>
        <v/>
      </c>
      <c r="AH12" s="63"/>
      <c r="AI12" s="2">
        <f t="shared" ref="AI12:AI57" si="3">COUNTIF($B12:$AF12,"着")</f>
        <v>0</v>
      </c>
      <c r="AJ12" s="2">
        <f t="shared" ref="AJ12:AJ57" si="4">COUNTIF($B12:$AF12,"休")</f>
        <v>0</v>
      </c>
      <c r="AK12" s="2">
        <f t="shared" ref="AK12:AK57" si="5">COUNTIF($B12:$AF12,"完")</f>
        <v>0</v>
      </c>
      <c r="AL12" s="2">
        <f t="shared" ref="AL12:AL57" si="6">COUNTIF($B12:$AF12,"年")</f>
        <v>0</v>
      </c>
      <c r="AM12" s="2">
        <f t="shared" ref="AM12:AM57" si="7">COUNTIF($B12:$AF12,"夏")</f>
        <v>0</v>
      </c>
      <c r="AN12" s="2">
        <f t="shared" ref="AN12:AN57" si="8">COUNTIF($B12:$AF12,"製")</f>
        <v>0</v>
      </c>
      <c r="AO12" s="2">
        <f t="shared" ref="AO12:AO57" si="9">COUNTIF($B12:$AF12,"中")</f>
        <v>0</v>
      </c>
      <c r="AP12" s="2">
        <f t="shared" ref="AP12:AP57" si="10">COUNTIF($B12:$AF12,"外")</f>
        <v>0</v>
      </c>
      <c r="AQ12" s="2">
        <f t="shared" ref="AQ12:AQ57" si="11">COUNTA(B12:AF12)</f>
        <v>0</v>
      </c>
      <c r="AR12" s="2">
        <f t="shared" ref="AR12:AR57" si="12">IF(AQ12=0,0,IF(AI12+AK12&gt;2,"error",(IF(AI12+AK12=2,MATCH("完",B12:AF12,0)-MATCH("着",B12:AF12,0)+1-SUM(AL12:AP12),IF(AK12=1,MATCH("完",B12:AF12,0)-SUM(AL12:AP12),IF(AI12=1,COUNT(B10:AF10)-MATCH("着",B12:AF12,0)+1-SUM(AL12:AP12),COUNT(B10:AF10)-SUM(AL12:AP12)))))))</f>
        <v>0</v>
      </c>
      <c r="AS12" s="60"/>
      <c r="AT12" s="60"/>
      <c r="AU12" s="63"/>
      <c r="AV12" s="63"/>
      <c r="AW12" s="63"/>
      <c r="AX12" s="63"/>
      <c r="AY12" s="63"/>
      <c r="AZ12" s="63"/>
      <c r="BA12" s="63"/>
      <c r="BB12" s="63"/>
      <c r="BC12" s="63"/>
      <c r="BD12" s="63"/>
      <c r="BE12" s="63"/>
      <c r="BF12" s="63"/>
      <c r="BG12" s="63"/>
      <c r="BH12" s="63"/>
      <c r="BI12" s="63"/>
      <c r="BJ12" s="63"/>
      <c r="BK12" s="63"/>
      <c r="BL12" s="63"/>
      <c r="BM12" s="63"/>
    </row>
    <row r="13" spans="1:65">
      <c r="A13" s="30"/>
      <c r="B13" s="31" t="str">
        <f>IF(A13="","",DATE(A13,A14,$B$1))</f>
        <v/>
      </c>
      <c r="C13" s="32" t="str">
        <f t="shared" ref="C13:AE13" si="13">IF(B13="","",IF(MONTH(B13)=MONTH(B13+1),B13+1,""))</f>
        <v/>
      </c>
      <c r="D13" s="32" t="str">
        <f t="shared" si="13"/>
        <v/>
      </c>
      <c r="E13" s="32" t="str">
        <f t="shared" si="13"/>
        <v/>
      </c>
      <c r="F13" s="32" t="str">
        <f t="shared" si="13"/>
        <v/>
      </c>
      <c r="G13" s="32" t="str">
        <f t="shared" si="13"/>
        <v/>
      </c>
      <c r="H13" s="32" t="str">
        <f t="shared" si="13"/>
        <v/>
      </c>
      <c r="I13" s="32" t="str">
        <f t="shared" si="13"/>
        <v/>
      </c>
      <c r="J13" s="32" t="str">
        <f t="shared" si="13"/>
        <v/>
      </c>
      <c r="K13" s="32" t="str">
        <f t="shared" si="13"/>
        <v/>
      </c>
      <c r="L13" s="32" t="str">
        <f t="shared" si="13"/>
        <v/>
      </c>
      <c r="M13" s="32" t="str">
        <f t="shared" si="13"/>
        <v/>
      </c>
      <c r="N13" s="32" t="str">
        <f t="shared" si="13"/>
        <v/>
      </c>
      <c r="O13" s="32" t="str">
        <f t="shared" si="13"/>
        <v/>
      </c>
      <c r="P13" s="32" t="str">
        <f t="shared" si="13"/>
        <v/>
      </c>
      <c r="Q13" s="32" t="str">
        <f t="shared" si="13"/>
        <v/>
      </c>
      <c r="R13" s="32" t="str">
        <f t="shared" si="13"/>
        <v/>
      </c>
      <c r="S13" s="32" t="str">
        <f t="shared" si="13"/>
        <v/>
      </c>
      <c r="T13" s="32" t="str">
        <f t="shared" si="13"/>
        <v/>
      </c>
      <c r="U13" s="32" t="str">
        <f t="shared" si="13"/>
        <v/>
      </c>
      <c r="V13" s="32" t="str">
        <f t="shared" si="13"/>
        <v/>
      </c>
      <c r="W13" s="32" t="str">
        <f t="shared" si="13"/>
        <v/>
      </c>
      <c r="X13" s="32" t="str">
        <f t="shared" si="13"/>
        <v/>
      </c>
      <c r="Y13" s="32" t="str">
        <f t="shared" si="13"/>
        <v/>
      </c>
      <c r="Z13" s="32" t="str">
        <f t="shared" si="13"/>
        <v/>
      </c>
      <c r="AA13" s="32" t="str">
        <f t="shared" si="13"/>
        <v/>
      </c>
      <c r="AB13" s="32" t="str">
        <f t="shared" si="13"/>
        <v/>
      </c>
      <c r="AC13" s="32" t="str">
        <f t="shared" si="13"/>
        <v/>
      </c>
      <c r="AD13" s="32" t="str">
        <f t="shared" si="13"/>
        <v/>
      </c>
      <c r="AE13" s="32" t="str">
        <f t="shared" si="13"/>
        <v/>
      </c>
      <c r="AF13" s="33" t="str">
        <f>IF(AE13="","",IF(MONTH(AE13)=MONTH(AE13+1),AE13+1,""))</f>
        <v/>
      </c>
      <c r="AG13" s="7" t="s">
        <v>5</v>
      </c>
      <c r="AI13" s="2">
        <f t="shared" si="3"/>
        <v>0</v>
      </c>
      <c r="AJ13" s="2">
        <f t="shared" si="4"/>
        <v>0</v>
      </c>
      <c r="AK13" s="2">
        <f t="shared" si="5"/>
        <v>0</v>
      </c>
      <c r="AL13" s="2">
        <f t="shared" si="6"/>
        <v>0</v>
      </c>
      <c r="AM13" s="2">
        <f t="shared" si="7"/>
        <v>0</v>
      </c>
      <c r="AN13" s="2">
        <f t="shared" si="8"/>
        <v>0</v>
      </c>
      <c r="AO13" s="2">
        <f t="shared" si="9"/>
        <v>0</v>
      </c>
      <c r="AP13" s="2">
        <f t="shared" si="10"/>
        <v>0</v>
      </c>
      <c r="AQ13" s="2">
        <f t="shared" si="11"/>
        <v>31</v>
      </c>
      <c r="AR13" s="2">
        <f t="shared" si="12"/>
        <v>0</v>
      </c>
      <c r="AS13" s="60"/>
    </row>
    <row r="14" spans="1:65">
      <c r="A14" s="34"/>
      <c r="B14" s="35" t="str">
        <f>B13</f>
        <v/>
      </c>
      <c r="C14" s="36" t="str">
        <f t="shared" ref="C14:AF14" si="14">C13</f>
        <v/>
      </c>
      <c r="D14" s="36" t="str">
        <f t="shared" si="14"/>
        <v/>
      </c>
      <c r="E14" s="36" t="str">
        <f t="shared" si="14"/>
        <v/>
      </c>
      <c r="F14" s="36" t="str">
        <f t="shared" si="14"/>
        <v/>
      </c>
      <c r="G14" s="36" t="str">
        <f t="shared" si="14"/>
        <v/>
      </c>
      <c r="H14" s="36" t="str">
        <f t="shared" si="14"/>
        <v/>
      </c>
      <c r="I14" s="36" t="str">
        <f t="shared" si="14"/>
        <v/>
      </c>
      <c r="J14" s="36" t="str">
        <f t="shared" si="14"/>
        <v/>
      </c>
      <c r="K14" s="36" t="str">
        <f t="shared" si="14"/>
        <v/>
      </c>
      <c r="L14" s="36" t="str">
        <f t="shared" si="14"/>
        <v/>
      </c>
      <c r="M14" s="36" t="str">
        <f t="shared" si="14"/>
        <v/>
      </c>
      <c r="N14" s="36" t="str">
        <f t="shared" si="14"/>
        <v/>
      </c>
      <c r="O14" s="36" t="str">
        <f t="shared" si="14"/>
        <v/>
      </c>
      <c r="P14" s="36" t="str">
        <f t="shared" si="14"/>
        <v/>
      </c>
      <c r="Q14" s="36" t="str">
        <f t="shared" si="14"/>
        <v/>
      </c>
      <c r="R14" s="36" t="str">
        <f t="shared" si="14"/>
        <v/>
      </c>
      <c r="S14" s="36" t="str">
        <f t="shared" si="14"/>
        <v/>
      </c>
      <c r="T14" s="36" t="str">
        <f t="shared" si="14"/>
        <v/>
      </c>
      <c r="U14" s="36" t="str">
        <f t="shared" si="14"/>
        <v/>
      </c>
      <c r="V14" s="36" t="str">
        <f t="shared" si="14"/>
        <v/>
      </c>
      <c r="W14" s="36" t="str">
        <f t="shared" si="14"/>
        <v/>
      </c>
      <c r="X14" s="36" t="str">
        <f t="shared" si="14"/>
        <v/>
      </c>
      <c r="Y14" s="36" t="str">
        <f t="shared" si="14"/>
        <v/>
      </c>
      <c r="Z14" s="36" t="str">
        <f t="shared" si="14"/>
        <v/>
      </c>
      <c r="AA14" s="36" t="str">
        <f t="shared" si="14"/>
        <v/>
      </c>
      <c r="AB14" s="36" t="str">
        <f t="shared" si="14"/>
        <v/>
      </c>
      <c r="AC14" s="36" t="str">
        <f t="shared" si="14"/>
        <v/>
      </c>
      <c r="AD14" s="36" t="str">
        <f t="shared" si="14"/>
        <v/>
      </c>
      <c r="AE14" s="36" t="str">
        <f t="shared" si="14"/>
        <v/>
      </c>
      <c r="AF14" s="37" t="str">
        <f t="shared" si="14"/>
        <v/>
      </c>
      <c r="AG14" s="8" t="str">
        <f>IF(A13="","",IF(AR16&gt;0,AR16,AR15))</f>
        <v/>
      </c>
      <c r="AI14" s="2">
        <f t="shared" si="3"/>
        <v>0</v>
      </c>
      <c r="AJ14" s="2">
        <f t="shared" si="4"/>
        <v>0</v>
      </c>
      <c r="AK14" s="2">
        <f t="shared" si="5"/>
        <v>0</v>
      </c>
      <c r="AL14" s="2">
        <f t="shared" si="6"/>
        <v>0</v>
      </c>
      <c r="AM14" s="2">
        <f t="shared" si="7"/>
        <v>0</v>
      </c>
      <c r="AN14" s="2">
        <f t="shared" si="8"/>
        <v>0</v>
      </c>
      <c r="AO14" s="2">
        <f t="shared" si="9"/>
        <v>0</v>
      </c>
      <c r="AP14" s="2">
        <f t="shared" si="10"/>
        <v>0</v>
      </c>
      <c r="AQ14" s="2">
        <f t="shared" si="11"/>
        <v>31</v>
      </c>
      <c r="AR14" s="2">
        <f t="shared" si="12"/>
        <v>0</v>
      </c>
    </row>
    <row r="15" spans="1:65" s="10" customFormat="1" ht="24" customHeight="1">
      <c r="A15" s="38" t="s">
        <v>0</v>
      </c>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1"/>
      <c r="AG15" s="9" t="str">
        <f>IF(A13="","",IF(AR16&gt;0,AJ16,AJ15))</f>
        <v/>
      </c>
      <c r="AH15" s="63"/>
      <c r="AI15" s="2">
        <f t="shared" si="3"/>
        <v>0</v>
      </c>
      <c r="AJ15" s="2">
        <f t="shared" si="4"/>
        <v>0</v>
      </c>
      <c r="AK15" s="2">
        <f t="shared" si="5"/>
        <v>0</v>
      </c>
      <c r="AL15" s="2">
        <f t="shared" si="6"/>
        <v>0</v>
      </c>
      <c r="AM15" s="2">
        <f t="shared" si="7"/>
        <v>0</v>
      </c>
      <c r="AN15" s="2">
        <f t="shared" si="8"/>
        <v>0</v>
      </c>
      <c r="AO15" s="2">
        <f t="shared" si="9"/>
        <v>0</v>
      </c>
      <c r="AP15" s="2">
        <f t="shared" si="10"/>
        <v>0</v>
      </c>
      <c r="AQ15" s="2">
        <f t="shared" si="11"/>
        <v>0</v>
      </c>
      <c r="AR15" s="2">
        <f t="shared" si="12"/>
        <v>0</v>
      </c>
      <c r="AS15" s="61"/>
      <c r="AT15" s="60"/>
      <c r="AU15" s="63"/>
      <c r="AV15" s="63"/>
      <c r="AW15" s="63"/>
      <c r="AX15" s="63"/>
      <c r="AY15" s="63"/>
      <c r="AZ15" s="63"/>
      <c r="BA15" s="63"/>
      <c r="BB15" s="63"/>
      <c r="BC15" s="63"/>
      <c r="BD15" s="63"/>
      <c r="BE15" s="63"/>
      <c r="BF15" s="63"/>
      <c r="BG15" s="63"/>
      <c r="BH15" s="63"/>
      <c r="BI15" s="63"/>
      <c r="BJ15" s="63"/>
      <c r="BK15" s="63"/>
      <c r="BL15" s="63"/>
      <c r="BM15" s="63"/>
    </row>
    <row r="16" spans="1:65" s="10" customFormat="1" ht="24" customHeight="1">
      <c r="A16" s="42" t="s">
        <v>56</v>
      </c>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5"/>
      <c r="AG16" s="11" t="str">
        <f>IF(AG14="","",AG15/AG14)</f>
        <v/>
      </c>
      <c r="AH16" s="63"/>
      <c r="AI16" s="2">
        <f t="shared" si="3"/>
        <v>0</v>
      </c>
      <c r="AJ16" s="2">
        <f t="shared" si="4"/>
        <v>0</v>
      </c>
      <c r="AK16" s="2">
        <f t="shared" si="5"/>
        <v>0</v>
      </c>
      <c r="AL16" s="2">
        <f t="shared" si="6"/>
        <v>0</v>
      </c>
      <c r="AM16" s="2">
        <f t="shared" si="7"/>
        <v>0</v>
      </c>
      <c r="AN16" s="2">
        <f t="shared" si="8"/>
        <v>0</v>
      </c>
      <c r="AO16" s="2">
        <f t="shared" si="9"/>
        <v>0</v>
      </c>
      <c r="AP16" s="2">
        <f t="shared" si="10"/>
        <v>0</v>
      </c>
      <c r="AQ16" s="2">
        <f t="shared" si="11"/>
        <v>0</v>
      </c>
      <c r="AR16" s="2">
        <f t="shared" si="12"/>
        <v>0</v>
      </c>
      <c r="AS16" s="60"/>
      <c r="AT16" s="60"/>
      <c r="AU16" s="63"/>
      <c r="AV16" s="63"/>
      <c r="AW16" s="63"/>
      <c r="AX16" s="63"/>
      <c r="AY16" s="63"/>
      <c r="AZ16" s="63"/>
      <c r="BA16" s="63"/>
      <c r="BB16" s="63"/>
      <c r="BC16" s="63"/>
      <c r="BD16" s="63"/>
      <c r="BE16" s="63"/>
      <c r="BF16" s="63"/>
      <c r="BG16" s="63"/>
      <c r="BH16" s="63"/>
      <c r="BI16" s="63"/>
      <c r="BJ16" s="63"/>
      <c r="BK16" s="63"/>
      <c r="BL16" s="63"/>
      <c r="BM16" s="63"/>
    </row>
    <row r="17" spans="1:65">
      <c r="A17" s="30"/>
      <c r="B17" s="31" t="str">
        <f>IF(A17="","",DATE(A17,A18,$B$1))</f>
        <v/>
      </c>
      <c r="C17" s="32" t="str">
        <f t="shared" ref="C17:AE17" si="15">IF(B17="","",IF(MONTH(B17)=MONTH(B17+1),B17+1,""))</f>
        <v/>
      </c>
      <c r="D17" s="32" t="str">
        <f t="shared" si="15"/>
        <v/>
      </c>
      <c r="E17" s="32" t="str">
        <f t="shared" si="15"/>
        <v/>
      </c>
      <c r="F17" s="32" t="str">
        <f t="shared" si="15"/>
        <v/>
      </c>
      <c r="G17" s="32" t="str">
        <f t="shared" si="15"/>
        <v/>
      </c>
      <c r="H17" s="32" t="str">
        <f t="shared" si="15"/>
        <v/>
      </c>
      <c r="I17" s="32" t="str">
        <f t="shared" si="15"/>
        <v/>
      </c>
      <c r="J17" s="32" t="str">
        <f t="shared" si="15"/>
        <v/>
      </c>
      <c r="K17" s="32" t="str">
        <f t="shared" si="15"/>
        <v/>
      </c>
      <c r="L17" s="32" t="str">
        <f t="shared" si="15"/>
        <v/>
      </c>
      <c r="M17" s="32" t="str">
        <f t="shared" si="15"/>
        <v/>
      </c>
      <c r="N17" s="32" t="str">
        <f t="shared" si="15"/>
        <v/>
      </c>
      <c r="O17" s="32" t="str">
        <f t="shared" si="15"/>
        <v/>
      </c>
      <c r="P17" s="32" t="str">
        <f t="shared" si="15"/>
        <v/>
      </c>
      <c r="Q17" s="32" t="str">
        <f t="shared" si="15"/>
        <v/>
      </c>
      <c r="R17" s="32" t="str">
        <f t="shared" si="15"/>
        <v/>
      </c>
      <c r="S17" s="32" t="str">
        <f t="shared" si="15"/>
        <v/>
      </c>
      <c r="T17" s="32" t="str">
        <f t="shared" si="15"/>
        <v/>
      </c>
      <c r="U17" s="32" t="str">
        <f t="shared" si="15"/>
        <v/>
      </c>
      <c r="V17" s="32" t="str">
        <f t="shared" si="15"/>
        <v/>
      </c>
      <c r="W17" s="32" t="str">
        <f t="shared" si="15"/>
        <v/>
      </c>
      <c r="X17" s="32" t="str">
        <f t="shared" si="15"/>
        <v/>
      </c>
      <c r="Y17" s="32" t="str">
        <f t="shared" si="15"/>
        <v/>
      </c>
      <c r="Z17" s="32" t="str">
        <f t="shared" si="15"/>
        <v/>
      </c>
      <c r="AA17" s="32" t="str">
        <f t="shared" si="15"/>
        <v/>
      </c>
      <c r="AB17" s="32" t="str">
        <f t="shared" si="15"/>
        <v/>
      </c>
      <c r="AC17" s="32" t="str">
        <f t="shared" si="15"/>
        <v/>
      </c>
      <c r="AD17" s="32" t="str">
        <f t="shared" si="15"/>
        <v/>
      </c>
      <c r="AE17" s="32" t="str">
        <f t="shared" si="15"/>
        <v/>
      </c>
      <c r="AF17" s="33" t="str">
        <f>IF(AE17="","",IF(MONTH(AE17)=MONTH(AE17+1),AE17+1,""))</f>
        <v/>
      </c>
      <c r="AG17" s="7" t="s">
        <v>5</v>
      </c>
      <c r="AI17" s="2">
        <f t="shared" si="3"/>
        <v>0</v>
      </c>
      <c r="AJ17" s="2">
        <f t="shared" si="4"/>
        <v>0</v>
      </c>
      <c r="AK17" s="2">
        <f t="shared" si="5"/>
        <v>0</v>
      </c>
      <c r="AL17" s="2">
        <f t="shared" si="6"/>
        <v>0</v>
      </c>
      <c r="AM17" s="2">
        <f t="shared" si="7"/>
        <v>0</v>
      </c>
      <c r="AN17" s="2">
        <f t="shared" si="8"/>
        <v>0</v>
      </c>
      <c r="AO17" s="2">
        <f t="shared" si="9"/>
        <v>0</v>
      </c>
      <c r="AP17" s="2">
        <f t="shared" si="10"/>
        <v>0</v>
      </c>
      <c r="AQ17" s="2">
        <f t="shared" si="11"/>
        <v>31</v>
      </c>
      <c r="AR17" s="2">
        <f t="shared" si="12"/>
        <v>0</v>
      </c>
      <c r="AS17" s="60"/>
    </row>
    <row r="18" spans="1:65">
      <c r="A18" s="34"/>
      <c r="B18" s="35" t="str">
        <f>B17</f>
        <v/>
      </c>
      <c r="C18" s="36" t="str">
        <f t="shared" ref="C18:AF18" si="16">C17</f>
        <v/>
      </c>
      <c r="D18" s="36" t="str">
        <f t="shared" si="16"/>
        <v/>
      </c>
      <c r="E18" s="36" t="str">
        <f t="shared" si="16"/>
        <v/>
      </c>
      <c r="F18" s="36" t="str">
        <f t="shared" si="16"/>
        <v/>
      </c>
      <c r="G18" s="36" t="str">
        <f t="shared" si="16"/>
        <v/>
      </c>
      <c r="H18" s="36" t="str">
        <f t="shared" si="16"/>
        <v/>
      </c>
      <c r="I18" s="36" t="str">
        <f t="shared" si="16"/>
        <v/>
      </c>
      <c r="J18" s="36" t="str">
        <f t="shared" si="16"/>
        <v/>
      </c>
      <c r="K18" s="36" t="str">
        <f t="shared" si="16"/>
        <v/>
      </c>
      <c r="L18" s="36" t="str">
        <f t="shared" si="16"/>
        <v/>
      </c>
      <c r="M18" s="36" t="str">
        <f t="shared" si="16"/>
        <v/>
      </c>
      <c r="N18" s="36" t="str">
        <f t="shared" si="16"/>
        <v/>
      </c>
      <c r="O18" s="36" t="str">
        <f t="shared" si="16"/>
        <v/>
      </c>
      <c r="P18" s="36" t="str">
        <f t="shared" si="16"/>
        <v/>
      </c>
      <c r="Q18" s="36" t="str">
        <f t="shared" si="16"/>
        <v/>
      </c>
      <c r="R18" s="36" t="str">
        <f t="shared" si="16"/>
        <v/>
      </c>
      <c r="S18" s="36" t="str">
        <f t="shared" si="16"/>
        <v/>
      </c>
      <c r="T18" s="36" t="str">
        <f t="shared" si="16"/>
        <v/>
      </c>
      <c r="U18" s="36" t="str">
        <f t="shared" si="16"/>
        <v/>
      </c>
      <c r="V18" s="36" t="str">
        <f t="shared" si="16"/>
        <v/>
      </c>
      <c r="W18" s="36" t="str">
        <f t="shared" si="16"/>
        <v/>
      </c>
      <c r="X18" s="36" t="str">
        <f t="shared" si="16"/>
        <v/>
      </c>
      <c r="Y18" s="36" t="str">
        <f t="shared" si="16"/>
        <v/>
      </c>
      <c r="Z18" s="36" t="str">
        <f t="shared" si="16"/>
        <v/>
      </c>
      <c r="AA18" s="36" t="str">
        <f t="shared" si="16"/>
        <v/>
      </c>
      <c r="AB18" s="36" t="str">
        <f t="shared" si="16"/>
        <v/>
      </c>
      <c r="AC18" s="36" t="str">
        <f t="shared" si="16"/>
        <v/>
      </c>
      <c r="AD18" s="36" t="str">
        <f t="shared" si="16"/>
        <v/>
      </c>
      <c r="AE18" s="36" t="str">
        <f t="shared" si="16"/>
        <v/>
      </c>
      <c r="AF18" s="37" t="str">
        <f t="shared" si="16"/>
        <v/>
      </c>
      <c r="AG18" s="8" t="str">
        <f>IF(A17="","",IF(AR20&gt;0,AR20,AR19))</f>
        <v/>
      </c>
      <c r="AI18" s="2">
        <f t="shared" si="3"/>
        <v>0</v>
      </c>
      <c r="AJ18" s="2">
        <f t="shared" si="4"/>
        <v>0</v>
      </c>
      <c r="AK18" s="2">
        <f t="shared" si="5"/>
        <v>0</v>
      </c>
      <c r="AL18" s="2">
        <f t="shared" si="6"/>
        <v>0</v>
      </c>
      <c r="AM18" s="2">
        <f t="shared" si="7"/>
        <v>0</v>
      </c>
      <c r="AN18" s="2">
        <f t="shared" si="8"/>
        <v>0</v>
      </c>
      <c r="AO18" s="2">
        <f t="shared" si="9"/>
        <v>0</v>
      </c>
      <c r="AP18" s="2">
        <f t="shared" si="10"/>
        <v>0</v>
      </c>
      <c r="AQ18" s="2">
        <f t="shared" si="11"/>
        <v>31</v>
      </c>
      <c r="AR18" s="2">
        <f t="shared" si="12"/>
        <v>0</v>
      </c>
    </row>
    <row r="19" spans="1:65" s="10" customFormat="1" ht="24" customHeight="1">
      <c r="A19" s="38" t="s">
        <v>0</v>
      </c>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1"/>
      <c r="AG19" s="9" t="str">
        <f>IF(A17="","",IF(AR20&gt;0,AJ20,AJ19))</f>
        <v/>
      </c>
      <c r="AH19" s="63"/>
      <c r="AI19" s="2">
        <f t="shared" si="3"/>
        <v>0</v>
      </c>
      <c r="AJ19" s="2">
        <f t="shared" si="4"/>
        <v>0</v>
      </c>
      <c r="AK19" s="2">
        <f t="shared" si="5"/>
        <v>0</v>
      </c>
      <c r="AL19" s="2">
        <f t="shared" si="6"/>
        <v>0</v>
      </c>
      <c r="AM19" s="2">
        <f t="shared" si="7"/>
        <v>0</v>
      </c>
      <c r="AN19" s="2">
        <f t="shared" si="8"/>
        <v>0</v>
      </c>
      <c r="AO19" s="2">
        <f t="shared" si="9"/>
        <v>0</v>
      </c>
      <c r="AP19" s="2">
        <f t="shared" si="10"/>
        <v>0</v>
      </c>
      <c r="AQ19" s="2">
        <f t="shared" si="11"/>
        <v>0</v>
      </c>
      <c r="AR19" s="2">
        <f t="shared" si="12"/>
        <v>0</v>
      </c>
      <c r="AS19" s="61"/>
      <c r="AT19" s="60"/>
      <c r="AU19" s="63"/>
      <c r="AV19" s="63"/>
      <c r="AW19" s="63"/>
      <c r="AX19" s="63"/>
      <c r="AY19" s="63"/>
      <c r="AZ19" s="63"/>
      <c r="BA19" s="63"/>
      <c r="BB19" s="63"/>
      <c r="BC19" s="63"/>
      <c r="BD19" s="63"/>
      <c r="BE19" s="63"/>
      <c r="BF19" s="63"/>
      <c r="BG19" s="63"/>
      <c r="BH19" s="63"/>
      <c r="BI19" s="63"/>
      <c r="BJ19" s="63"/>
      <c r="BK19" s="63"/>
      <c r="BL19" s="63"/>
      <c r="BM19" s="63"/>
    </row>
    <row r="20" spans="1:65" s="10" customFormat="1" ht="24" customHeight="1">
      <c r="A20" s="42" t="s">
        <v>56</v>
      </c>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5"/>
      <c r="AG20" s="11" t="str">
        <f>IF(AG18="","",AG19/AG18)</f>
        <v/>
      </c>
      <c r="AH20" s="63"/>
      <c r="AI20" s="2">
        <f t="shared" si="3"/>
        <v>0</v>
      </c>
      <c r="AJ20" s="2">
        <f t="shared" si="4"/>
        <v>0</v>
      </c>
      <c r="AK20" s="2">
        <f t="shared" si="5"/>
        <v>0</v>
      </c>
      <c r="AL20" s="2">
        <f t="shared" si="6"/>
        <v>0</v>
      </c>
      <c r="AM20" s="2">
        <f t="shared" si="7"/>
        <v>0</v>
      </c>
      <c r="AN20" s="2">
        <f t="shared" si="8"/>
        <v>0</v>
      </c>
      <c r="AO20" s="2">
        <f t="shared" si="9"/>
        <v>0</v>
      </c>
      <c r="AP20" s="2">
        <f t="shared" si="10"/>
        <v>0</v>
      </c>
      <c r="AQ20" s="2">
        <f t="shared" si="11"/>
        <v>0</v>
      </c>
      <c r="AR20" s="2">
        <f t="shared" si="12"/>
        <v>0</v>
      </c>
      <c r="AS20" s="60"/>
      <c r="AT20" s="60"/>
      <c r="AU20" s="63"/>
      <c r="AV20" s="63"/>
      <c r="AW20" s="63"/>
      <c r="AX20" s="63"/>
      <c r="AY20" s="63"/>
      <c r="AZ20" s="63"/>
      <c r="BA20" s="63"/>
      <c r="BB20" s="63"/>
      <c r="BC20" s="63"/>
      <c r="BD20" s="63"/>
      <c r="BE20" s="63"/>
      <c r="BF20" s="63"/>
      <c r="BG20" s="63"/>
      <c r="BH20" s="63"/>
      <c r="BI20" s="63"/>
      <c r="BJ20" s="63"/>
      <c r="BK20" s="63"/>
      <c r="BL20" s="63"/>
      <c r="BM20" s="63"/>
    </row>
    <row r="21" spans="1:65">
      <c r="A21" s="30"/>
      <c r="B21" s="31" t="str">
        <f>IF(A21="","",DATE(A21,A22,$B$1))</f>
        <v/>
      </c>
      <c r="C21" s="32" t="str">
        <f t="shared" ref="C21:AE21" si="17">IF(B21="","",IF(MONTH(B21)=MONTH(B21+1),B21+1,""))</f>
        <v/>
      </c>
      <c r="D21" s="32" t="str">
        <f t="shared" si="17"/>
        <v/>
      </c>
      <c r="E21" s="32" t="str">
        <f t="shared" si="17"/>
        <v/>
      </c>
      <c r="F21" s="32" t="str">
        <f t="shared" si="17"/>
        <v/>
      </c>
      <c r="G21" s="32" t="str">
        <f t="shared" si="17"/>
        <v/>
      </c>
      <c r="H21" s="32" t="str">
        <f t="shared" si="17"/>
        <v/>
      </c>
      <c r="I21" s="32" t="str">
        <f t="shared" si="17"/>
        <v/>
      </c>
      <c r="J21" s="32" t="str">
        <f t="shared" si="17"/>
        <v/>
      </c>
      <c r="K21" s="32" t="str">
        <f t="shared" si="17"/>
        <v/>
      </c>
      <c r="L21" s="32" t="str">
        <f t="shared" si="17"/>
        <v/>
      </c>
      <c r="M21" s="32" t="str">
        <f t="shared" si="17"/>
        <v/>
      </c>
      <c r="N21" s="32" t="str">
        <f t="shared" si="17"/>
        <v/>
      </c>
      <c r="O21" s="32" t="str">
        <f t="shared" si="17"/>
        <v/>
      </c>
      <c r="P21" s="32" t="str">
        <f t="shared" si="17"/>
        <v/>
      </c>
      <c r="Q21" s="32" t="str">
        <f t="shared" si="17"/>
        <v/>
      </c>
      <c r="R21" s="32" t="str">
        <f t="shared" si="17"/>
        <v/>
      </c>
      <c r="S21" s="32" t="str">
        <f t="shared" si="17"/>
        <v/>
      </c>
      <c r="T21" s="32" t="str">
        <f t="shared" si="17"/>
        <v/>
      </c>
      <c r="U21" s="32" t="str">
        <f t="shared" si="17"/>
        <v/>
      </c>
      <c r="V21" s="32" t="str">
        <f t="shared" si="17"/>
        <v/>
      </c>
      <c r="W21" s="32" t="str">
        <f t="shared" si="17"/>
        <v/>
      </c>
      <c r="X21" s="32" t="str">
        <f t="shared" si="17"/>
        <v/>
      </c>
      <c r="Y21" s="32" t="str">
        <f t="shared" si="17"/>
        <v/>
      </c>
      <c r="Z21" s="32" t="str">
        <f t="shared" si="17"/>
        <v/>
      </c>
      <c r="AA21" s="32" t="str">
        <f t="shared" si="17"/>
        <v/>
      </c>
      <c r="AB21" s="32" t="str">
        <f t="shared" si="17"/>
        <v/>
      </c>
      <c r="AC21" s="32" t="str">
        <f t="shared" si="17"/>
        <v/>
      </c>
      <c r="AD21" s="32" t="str">
        <f t="shared" si="17"/>
        <v/>
      </c>
      <c r="AE21" s="32" t="str">
        <f t="shared" si="17"/>
        <v/>
      </c>
      <c r="AF21" s="33" t="str">
        <f>IF(AE21="","",IF(MONTH(AE21)=MONTH(AE21+1),AE21+1,""))</f>
        <v/>
      </c>
      <c r="AG21" s="7" t="s">
        <v>5</v>
      </c>
      <c r="AI21" s="2">
        <f t="shared" si="3"/>
        <v>0</v>
      </c>
      <c r="AJ21" s="2">
        <f t="shared" si="4"/>
        <v>0</v>
      </c>
      <c r="AK21" s="2">
        <f t="shared" si="5"/>
        <v>0</v>
      </c>
      <c r="AL21" s="2">
        <f t="shared" si="6"/>
        <v>0</v>
      </c>
      <c r="AM21" s="2">
        <f t="shared" si="7"/>
        <v>0</v>
      </c>
      <c r="AN21" s="2">
        <f t="shared" si="8"/>
        <v>0</v>
      </c>
      <c r="AO21" s="2">
        <f t="shared" si="9"/>
        <v>0</v>
      </c>
      <c r="AP21" s="2">
        <f t="shared" si="10"/>
        <v>0</v>
      </c>
      <c r="AQ21" s="2">
        <f t="shared" si="11"/>
        <v>31</v>
      </c>
      <c r="AR21" s="2">
        <f t="shared" si="12"/>
        <v>0</v>
      </c>
      <c r="AS21" s="60"/>
    </row>
    <row r="22" spans="1:65">
      <c r="A22" s="34"/>
      <c r="B22" s="35" t="str">
        <f>B21</f>
        <v/>
      </c>
      <c r="C22" s="36" t="str">
        <f t="shared" ref="C22:AF22" si="18">C21</f>
        <v/>
      </c>
      <c r="D22" s="36" t="str">
        <f t="shared" si="18"/>
        <v/>
      </c>
      <c r="E22" s="36" t="str">
        <f t="shared" si="18"/>
        <v/>
      </c>
      <c r="F22" s="36" t="str">
        <f t="shared" si="18"/>
        <v/>
      </c>
      <c r="G22" s="36" t="str">
        <f t="shared" si="18"/>
        <v/>
      </c>
      <c r="H22" s="36" t="str">
        <f t="shared" si="18"/>
        <v/>
      </c>
      <c r="I22" s="36" t="str">
        <f t="shared" si="18"/>
        <v/>
      </c>
      <c r="J22" s="36" t="str">
        <f t="shared" si="18"/>
        <v/>
      </c>
      <c r="K22" s="36" t="str">
        <f t="shared" si="18"/>
        <v/>
      </c>
      <c r="L22" s="36" t="str">
        <f t="shared" si="18"/>
        <v/>
      </c>
      <c r="M22" s="36" t="str">
        <f t="shared" si="18"/>
        <v/>
      </c>
      <c r="N22" s="36" t="str">
        <f t="shared" si="18"/>
        <v/>
      </c>
      <c r="O22" s="36" t="str">
        <f t="shared" si="18"/>
        <v/>
      </c>
      <c r="P22" s="36" t="str">
        <f t="shared" si="18"/>
        <v/>
      </c>
      <c r="Q22" s="36" t="str">
        <f t="shared" si="18"/>
        <v/>
      </c>
      <c r="R22" s="36" t="str">
        <f t="shared" si="18"/>
        <v/>
      </c>
      <c r="S22" s="36" t="str">
        <f t="shared" si="18"/>
        <v/>
      </c>
      <c r="T22" s="36" t="str">
        <f t="shared" si="18"/>
        <v/>
      </c>
      <c r="U22" s="36" t="str">
        <f t="shared" si="18"/>
        <v/>
      </c>
      <c r="V22" s="36" t="str">
        <f t="shared" si="18"/>
        <v/>
      </c>
      <c r="W22" s="36" t="str">
        <f t="shared" si="18"/>
        <v/>
      </c>
      <c r="X22" s="36" t="str">
        <f t="shared" si="18"/>
        <v/>
      </c>
      <c r="Y22" s="36" t="str">
        <f t="shared" si="18"/>
        <v/>
      </c>
      <c r="Z22" s="36" t="str">
        <f t="shared" si="18"/>
        <v/>
      </c>
      <c r="AA22" s="36" t="str">
        <f t="shared" si="18"/>
        <v/>
      </c>
      <c r="AB22" s="36" t="str">
        <f t="shared" si="18"/>
        <v/>
      </c>
      <c r="AC22" s="36" t="str">
        <f t="shared" si="18"/>
        <v/>
      </c>
      <c r="AD22" s="36" t="str">
        <f t="shared" si="18"/>
        <v/>
      </c>
      <c r="AE22" s="36" t="str">
        <f t="shared" si="18"/>
        <v/>
      </c>
      <c r="AF22" s="37" t="str">
        <f t="shared" si="18"/>
        <v/>
      </c>
      <c r="AG22" s="8" t="str">
        <f>IF(A21="","",IF(AR24&gt;0,AR24,AR23))</f>
        <v/>
      </c>
      <c r="AI22" s="2">
        <f t="shared" si="3"/>
        <v>0</v>
      </c>
      <c r="AJ22" s="2">
        <f t="shared" si="4"/>
        <v>0</v>
      </c>
      <c r="AK22" s="2">
        <f t="shared" si="5"/>
        <v>0</v>
      </c>
      <c r="AL22" s="2">
        <f t="shared" si="6"/>
        <v>0</v>
      </c>
      <c r="AM22" s="2">
        <f t="shared" si="7"/>
        <v>0</v>
      </c>
      <c r="AN22" s="2">
        <f t="shared" si="8"/>
        <v>0</v>
      </c>
      <c r="AO22" s="2">
        <f t="shared" si="9"/>
        <v>0</v>
      </c>
      <c r="AP22" s="2">
        <f t="shared" si="10"/>
        <v>0</v>
      </c>
      <c r="AQ22" s="2">
        <f t="shared" si="11"/>
        <v>31</v>
      </c>
      <c r="AR22" s="2">
        <f t="shared" si="12"/>
        <v>0</v>
      </c>
    </row>
    <row r="23" spans="1:65" s="10" customFormat="1" ht="24" customHeight="1">
      <c r="A23" s="38" t="s">
        <v>0</v>
      </c>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G23" s="9" t="str">
        <f>IF(A21="","",IF(AR24&gt;0,AJ24,AJ23))</f>
        <v/>
      </c>
      <c r="AH23" s="63"/>
      <c r="AI23" s="2">
        <f t="shared" si="3"/>
        <v>0</v>
      </c>
      <c r="AJ23" s="2">
        <f t="shared" si="4"/>
        <v>0</v>
      </c>
      <c r="AK23" s="2">
        <f t="shared" si="5"/>
        <v>0</v>
      </c>
      <c r="AL23" s="2">
        <f t="shared" si="6"/>
        <v>0</v>
      </c>
      <c r="AM23" s="2">
        <f t="shared" si="7"/>
        <v>0</v>
      </c>
      <c r="AN23" s="2">
        <f t="shared" si="8"/>
        <v>0</v>
      </c>
      <c r="AO23" s="2">
        <f t="shared" si="9"/>
        <v>0</v>
      </c>
      <c r="AP23" s="2">
        <f t="shared" si="10"/>
        <v>0</v>
      </c>
      <c r="AQ23" s="2">
        <f t="shared" si="11"/>
        <v>0</v>
      </c>
      <c r="AR23" s="2">
        <f t="shared" si="12"/>
        <v>0</v>
      </c>
      <c r="AS23" s="61"/>
      <c r="AT23" s="60"/>
      <c r="AU23" s="63"/>
      <c r="AV23" s="63"/>
      <c r="AW23" s="63"/>
      <c r="AX23" s="63"/>
      <c r="AY23" s="63"/>
      <c r="AZ23" s="63"/>
      <c r="BA23" s="63"/>
      <c r="BB23" s="63"/>
      <c r="BC23" s="63"/>
      <c r="BD23" s="63"/>
      <c r="BE23" s="63"/>
      <c r="BF23" s="63"/>
      <c r="BG23" s="63"/>
      <c r="BH23" s="63"/>
      <c r="BI23" s="63"/>
      <c r="BJ23" s="63"/>
      <c r="BK23" s="63"/>
      <c r="BL23" s="63"/>
      <c r="BM23" s="63"/>
    </row>
    <row r="24" spans="1:65" s="10" customFormat="1" ht="24" customHeight="1">
      <c r="A24" s="42" t="s">
        <v>56</v>
      </c>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5"/>
      <c r="AG24" s="11" t="str">
        <f>IF(AG22="","",AG23/AG22)</f>
        <v/>
      </c>
      <c r="AH24" s="63"/>
      <c r="AI24" s="2">
        <f t="shared" si="3"/>
        <v>0</v>
      </c>
      <c r="AJ24" s="2">
        <f t="shared" si="4"/>
        <v>0</v>
      </c>
      <c r="AK24" s="2">
        <f t="shared" si="5"/>
        <v>0</v>
      </c>
      <c r="AL24" s="2">
        <f t="shared" si="6"/>
        <v>0</v>
      </c>
      <c r="AM24" s="2">
        <f t="shared" si="7"/>
        <v>0</v>
      </c>
      <c r="AN24" s="2">
        <f t="shared" si="8"/>
        <v>0</v>
      </c>
      <c r="AO24" s="2">
        <f t="shared" si="9"/>
        <v>0</v>
      </c>
      <c r="AP24" s="2">
        <f t="shared" si="10"/>
        <v>0</v>
      </c>
      <c r="AQ24" s="2">
        <f t="shared" si="11"/>
        <v>0</v>
      </c>
      <c r="AR24" s="2">
        <f t="shared" si="12"/>
        <v>0</v>
      </c>
      <c r="AS24" s="60"/>
      <c r="AT24" s="60"/>
      <c r="AU24" s="63"/>
      <c r="AV24" s="63"/>
      <c r="AW24" s="63"/>
      <c r="AX24" s="63"/>
      <c r="AY24" s="63"/>
      <c r="AZ24" s="63"/>
      <c r="BA24" s="63"/>
      <c r="BB24" s="63"/>
      <c r="BC24" s="63"/>
      <c r="BD24" s="63"/>
      <c r="BE24" s="63"/>
      <c r="BF24" s="63"/>
      <c r="BG24" s="63"/>
      <c r="BH24" s="63"/>
      <c r="BI24" s="63"/>
      <c r="BJ24" s="63"/>
      <c r="BK24" s="63"/>
      <c r="BL24" s="63"/>
      <c r="BM24" s="63"/>
    </row>
    <row r="25" spans="1:65">
      <c r="A25" s="30"/>
      <c r="B25" s="31" t="str">
        <f>IF(A25="","",DATE(A25,A26,$B$1))</f>
        <v/>
      </c>
      <c r="C25" s="32" t="str">
        <f t="shared" ref="C25:AF25" si="19">IF(B25="","",IF(MONTH(B25)=MONTH(B25+1),B25+1,""))</f>
        <v/>
      </c>
      <c r="D25" s="32" t="str">
        <f t="shared" si="19"/>
        <v/>
      </c>
      <c r="E25" s="32" t="str">
        <f t="shared" si="19"/>
        <v/>
      </c>
      <c r="F25" s="32" t="str">
        <f t="shared" si="19"/>
        <v/>
      </c>
      <c r="G25" s="32" t="str">
        <f t="shared" si="19"/>
        <v/>
      </c>
      <c r="H25" s="32" t="str">
        <f t="shared" si="19"/>
        <v/>
      </c>
      <c r="I25" s="32" t="str">
        <f t="shared" si="19"/>
        <v/>
      </c>
      <c r="J25" s="32" t="str">
        <f t="shared" si="19"/>
        <v/>
      </c>
      <c r="K25" s="32" t="str">
        <f t="shared" si="19"/>
        <v/>
      </c>
      <c r="L25" s="32" t="str">
        <f t="shared" si="19"/>
        <v/>
      </c>
      <c r="M25" s="32" t="str">
        <f t="shared" si="19"/>
        <v/>
      </c>
      <c r="N25" s="32" t="str">
        <f t="shared" si="19"/>
        <v/>
      </c>
      <c r="O25" s="32" t="str">
        <f t="shared" si="19"/>
        <v/>
      </c>
      <c r="P25" s="32" t="str">
        <f t="shared" si="19"/>
        <v/>
      </c>
      <c r="Q25" s="32" t="str">
        <f t="shared" si="19"/>
        <v/>
      </c>
      <c r="R25" s="32" t="str">
        <f t="shared" si="19"/>
        <v/>
      </c>
      <c r="S25" s="32" t="str">
        <f t="shared" si="19"/>
        <v/>
      </c>
      <c r="T25" s="32" t="str">
        <f t="shared" si="19"/>
        <v/>
      </c>
      <c r="U25" s="32" t="str">
        <f t="shared" si="19"/>
        <v/>
      </c>
      <c r="V25" s="32" t="str">
        <f t="shared" si="19"/>
        <v/>
      </c>
      <c r="W25" s="32" t="str">
        <f t="shared" si="19"/>
        <v/>
      </c>
      <c r="X25" s="32" t="str">
        <f t="shared" si="19"/>
        <v/>
      </c>
      <c r="Y25" s="32" t="str">
        <f t="shared" si="19"/>
        <v/>
      </c>
      <c r="Z25" s="32" t="str">
        <f t="shared" si="19"/>
        <v/>
      </c>
      <c r="AA25" s="32" t="str">
        <f t="shared" si="19"/>
        <v/>
      </c>
      <c r="AB25" s="32" t="str">
        <f t="shared" si="19"/>
        <v/>
      </c>
      <c r="AC25" s="32" t="str">
        <f t="shared" si="19"/>
        <v/>
      </c>
      <c r="AD25" s="32" t="str">
        <f t="shared" si="19"/>
        <v/>
      </c>
      <c r="AE25" s="32" t="str">
        <f t="shared" si="19"/>
        <v/>
      </c>
      <c r="AF25" s="33" t="str">
        <f t="shared" si="19"/>
        <v/>
      </c>
      <c r="AG25" s="7" t="s">
        <v>5</v>
      </c>
      <c r="AI25" s="2">
        <f t="shared" si="3"/>
        <v>0</v>
      </c>
      <c r="AJ25" s="2">
        <f t="shared" si="4"/>
        <v>0</v>
      </c>
      <c r="AK25" s="2">
        <f t="shared" si="5"/>
        <v>0</v>
      </c>
      <c r="AL25" s="2">
        <f t="shared" si="6"/>
        <v>0</v>
      </c>
      <c r="AM25" s="2">
        <f t="shared" si="7"/>
        <v>0</v>
      </c>
      <c r="AN25" s="2">
        <f t="shared" si="8"/>
        <v>0</v>
      </c>
      <c r="AO25" s="2">
        <f t="shared" si="9"/>
        <v>0</v>
      </c>
      <c r="AP25" s="2">
        <f t="shared" si="10"/>
        <v>0</v>
      </c>
      <c r="AQ25" s="2">
        <f t="shared" si="11"/>
        <v>31</v>
      </c>
      <c r="AR25" s="2">
        <f t="shared" si="12"/>
        <v>0</v>
      </c>
      <c r="AS25" s="60"/>
    </row>
    <row r="26" spans="1:65">
      <c r="A26" s="34"/>
      <c r="B26" s="35" t="str">
        <f>B25</f>
        <v/>
      </c>
      <c r="C26" s="36" t="str">
        <f t="shared" ref="C26:AF26" si="20">C25</f>
        <v/>
      </c>
      <c r="D26" s="36" t="str">
        <f t="shared" si="20"/>
        <v/>
      </c>
      <c r="E26" s="36" t="str">
        <f t="shared" si="20"/>
        <v/>
      </c>
      <c r="F26" s="36" t="str">
        <f t="shared" si="20"/>
        <v/>
      </c>
      <c r="G26" s="36" t="str">
        <f t="shared" si="20"/>
        <v/>
      </c>
      <c r="H26" s="36" t="str">
        <f t="shared" si="20"/>
        <v/>
      </c>
      <c r="I26" s="36" t="str">
        <f t="shared" si="20"/>
        <v/>
      </c>
      <c r="J26" s="36" t="str">
        <f t="shared" si="20"/>
        <v/>
      </c>
      <c r="K26" s="36" t="str">
        <f t="shared" si="20"/>
        <v/>
      </c>
      <c r="L26" s="36" t="str">
        <f t="shared" si="20"/>
        <v/>
      </c>
      <c r="M26" s="36" t="str">
        <f t="shared" si="20"/>
        <v/>
      </c>
      <c r="N26" s="36" t="str">
        <f t="shared" si="20"/>
        <v/>
      </c>
      <c r="O26" s="36" t="str">
        <f t="shared" si="20"/>
        <v/>
      </c>
      <c r="P26" s="36" t="str">
        <f t="shared" si="20"/>
        <v/>
      </c>
      <c r="Q26" s="36" t="str">
        <f t="shared" si="20"/>
        <v/>
      </c>
      <c r="R26" s="36" t="str">
        <f t="shared" si="20"/>
        <v/>
      </c>
      <c r="S26" s="36" t="str">
        <f t="shared" si="20"/>
        <v/>
      </c>
      <c r="T26" s="36" t="str">
        <f t="shared" si="20"/>
        <v/>
      </c>
      <c r="U26" s="36" t="str">
        <f t="shared" si="20"/>
        <v/>
      </c>
      <c r="V26" s="36" t="str">
        <f t="shared" si="20"/>
        <v/>
      </c>
      <c r="W26" s="36" t="str">
        <f t="shared" si="20"/>
        <v/>
      </c>
      <c r="X26" s="36" t="str">
        <f t="shared" si="20"/>
        <v/>
      </c>
      <c r="Y26" s="36" t="str">
        <f t="shared" si="20"/>
        <v/>
      </c>
      <c r="Z26" s="36" t="str">
        <f t="shared" si="20"/>
        <v/>
      </c>
      <c r="AA26" s="36" t="str">
        <f t="shared" si="20"/>
        <v/>
      </c>
      <c r="AB26" s="36" t="str">
        <f t="shared" si="20"/>
        <v/>
      </c>
      <c r="AC26" s="36" t="str">
        <f t="shared" si="20"/>
        <v/>
      </c>
      <c r="AD26" s="36" t="str">
        <f t="shared" si="20"/>
        <v/>
      </c>
      <c r="AE26" s="36" t="str">
        <f t="shared" si="20"/>
        <v/>
      </c>
      <c r="AF26" s="37" t="str">
        <f t="shared" si="20"/>
        <v/>
      </c>
      <c r="AG26" s="8" t="str">
        <f>IF(A25="","",IF(AR28&gt;0,AR28,AR27))</f>
        <v/>
      </c>
      <c r="AI26" s="2">
        <f t="shared" si="3"/>
        <v>0</v>
      </c>
      <c r="AJ26" s="2">
        <f t="shared" si="4"/>
        <v>0</v>
      </c>
      <c r="AK26" s="2">
        <f t="shared" si="5"/>
        <v>0</v>
      </c>
      <c r="AL26" s="2">
        <f t="shared" si="6"/>
        <v>0</v>
      </c>
      <c r="AM26" s="2">
        <f t="shared" si="7"/>
        <v>0</v>
      </c>
      <c r="AN26" s="2">
        <f t="shared" si="8"/>
        <v>0</v>
      </c>
      <c r="AO26" s="2">
        <f t="shared" si="9"/>
        <v>0</v>
      </c>
      <c r="AP26" s="2">
        <f t="shared" si="10"/>
        <v>0</v>
      </c>
      <c r="AQ26" s="2">
        <f t="shared" si="11"/>
        <v>31</v>
      </c>
      <c r="AR26" s="2">
        <f t="shared" si="12"/>
        <v>0</v>
      </c>
    </row>
    <row r="27" spans="1:65" s="10" customFormat="1" ht="24" customHeight="1">
      <c r="A27" s="38" t="s">
        <v>0</v>
      </c>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1"/>
      <c r="AG27" s="9" t="str">
        <f>IF(A25="","",IF(AR28&gt;0,AJ28,AJ27))</f>
        <v/>
      </c>
      <c r="AH27" s="63"/>
      <c r="AI27" s="2">
        <f t="shared" si="3"/>
        <v>0</v>
      </c>
      <c r="AJ27" s="2">
        <f t="shared" si="4"/>
        <v>0</v>
      </c>
      <c r="AK27" s="2">
        <f t="shared" si="5"/>
        <v>0</v>
      </c>
      <c r="AL27" s="2">
        <f t="shared" si="6"/>
        <v>0</v>
      </c>
      <c r="AM27" s="2">
        <f t="shared" si="7"/>
        <v>0</v>
      </c>
      <c r="AN27" s="2">
        <f t="shared" si="8"/>
        <v>0</v>
      </c>
      <c r="AO27" s="2">
        <f t="shared" si="9"/>
        <v>0</v>
      </c>
      <c r="AP27" s="2">
        <f t="shared" si="10"/>
        <v>0</v>
      </c>
      <c r="AQ27" s="2">
        <f t="shared" si="11"/>
        <v>0</v>
      </c>
      <c r="AR27" s="2">
        <f t="shared" si="12"/>
        <v>0</v>
      </c>
      <c r="AS27" s="61"/>
      <c r="AT27" s="60"/>
      <c r="AU27" s="63"/>
      <c r="AV27" s="63"/>
      <c r="AW27" s="63"/>
      <c r="AX27" s="63"/>
      <c r="AY27" s="63"/>
      <c r="AZ27" s="63"/>
      <c r="BA27" s="63"/>
      <c r="BB27" s="63"/>
      <c r="BC27" s="63"/>
      <c r="BD27" s="63"/>
      <c r="BE27" s="63"/>
      <c r="BF27" s="63"/>
      <c r="BG27" s="63"/>
      <c r="BH27" s="63"/>
      <c r="BI27" s="63"/>
      <c r="BJ27" s="63"/>
      <c r="BK27" s="63"/>
      <c r="BL27" s="63"/>
      <c r="BM27" s="63"/>
    </row>
    <row r="28" spans="1:65" s="10" customFormat="1" ht="24" customHeight="1">
      <c r="A28" s="42" t="s">
        <v>56</v>
      </c>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5"/>
      <c r="AG28" s="11" t="str">
        <f>IF(AG26="","",AG27/AG26)</f>
        <v/>
      </c>
      <c r="AH28" s="63"/>
      <c r="AI28" s="2">
        <f t="shared" si="3"/>
        <v>0</v>
      </c>
      <c r="AJ28" s="2">
        <f t="shared" si="4"/>
        <v>0</v>
      </c>
      <c r="AK28" s="2">
        <f t="shared" si="5"/>
        <v>0</v>
      </c>
      <c r="AL28" s="2">
        <f t="shared" si="6"/>
        <v>0</v>
      </c>
      <c r="AM28" s="2">
        <f t="shared" si="7"/>
        <v>0</v>
      </c>
      <c r="AN28" s="2">
        <f t="shared" si="8"/>
        <v>0</v>
      </c>
      <c r="AO28" s="2">
        <f t="shared" si="9"/>
        <v>0</v>
      </c>
      <c r="AP28" s="2">
        <f t="shared" si="10"/>
        <v>0</v>
      </c>
      <c r="AQ28" s="2">
        <f t="shared" si="11"/>
        <v>0</v>
      </c>
      <c r="AR28" s="2">
        <f t="shared" si="12"/>
        <v>0</v>
      </c>
      <c r="AS28" s="60"/>
      <c r="AT28" s="60"/>
      <c r="AU28" s="63"/>
      <c r="AV28" s="63"/>
      <c r="AW28" s="63"/>
      <c r="AX28" s="63"/>
      <c r="AY28" s="63"/>
      <c r="AZ28" s="63"/>
      <c r="BA28" s="63"/>
      <c r="BB28" s="63"/>
      <c r="BC28" s="63"/>
      <c r="BD28" s="63"/>
      <c r="BE28" s="63"/>
      <c r="BF28" s="63"/>
      <c r="BG28" s="63"/>
      <c r="BH28" s="63"/>
      <c r="BI28" s="63"/>
      <c r="BJ28" s="63"/>
      <c r="BK28" s="63"/>
      <c r="BL28" s="63"/>
      <c r="BM28" s="63"/>
    </row>
    <row r="29" spans="1:65">
      <c r="A29" s="30"/>
      <c r="B29" s="31" t="str">
        <f>IF(A29="","",DATE(A29,A30,$B$1))</f>
        <v/>
      </c>
      <c r="C29" s="32" t="str">
        <f t="shared" ref="C29:AE29" si="21">IF(B29="","",IF(MONTH(B29)=MONTH(B29+1),B29+1,""))</f>
        <v/>
      </c>
      <c r="D29" s="32" t="str">
        <f t="shared" si="21"/>
        <v/>
      </c>
      <c r="E29" s="32" t="str">
        <f t="shared" si="21"/>
        <v/>
      </c>
      <c r="F29" s="32" t="str">
        <f t="shared" si="21"/>
        <v/>
      </c>
      <c r="G29" s="32" t="str">
        <f t="shared" si="21"/>
        <v/>
      </c>
      <c r="H29" s="32" t="str">
        <f t="shared" si="21"/>
        <v/>
      </c>
      <c r="I29" s="32" t="str">
        <f t="shared" si="21"/>
        <v/>
      </c>
      <c r="J29" s="32" t="str">
        <f t="shared" si="21"/>
        <v/>
      </c>
      <c r="K29" s="32" t="str">
        <f t="shared" si="21"/>
        <v/>
      </c>
      <c r="L29" s="32" t="str">
        <f t="shared" si="21"/>
        <v/>
      </c>
      <c r="M29" s="32" t="str">
        <f t="shared" si="21"/>
        <v/>
      </c>
      <c r="N29" s="32" t="str">
        <f t="shared" si="21"/>
        <v/>
      </c>
      <c r="O29" s="32" t="str">
        <f t="shared" si="21"/>
        <v/>
      </c>
      <c r="P29" s="32" t="str">
        <f t="shared" si="21"/>
        <v/>
      </c>
      <c r="Q29" s="32" t="str">
        <f t="shared" si="21"/>
        <v/>
      </c>
      <c r="R29" s="32" t="str">
        <f t="shared" si="21"/>
        <v/>
      </c>
      <c r="S29" s="32" t="str">
        <f t="shared" si="21"/>
        <v/>
      </c>
      <c r="T29" s="32" t="str">
        <f t="shared" si="21"/>
        <v/>
      </c>
      <c r="U29" s="32" t="str">
        <f t="shared" si="21"/>
        <v/>
      </c>
      <c r="V29" s="32" t="str">
        <f t="shared" si="21"/>
        <v/>
      </c>
      <c r="W29" s="32" t="str">
        <f t="shared" si="21"/>
        <v/>
      </c>
      <c r="X29" s="32" t="str">
        <f t="shared" si="21"/>
        <v/>
      </c>
      <c r="Y29" s="32" t="str">
        <f t="shared" si="21"/>
        <v/>
      </c>
      <c r="Z29" s="32" t="str">
        <f t="shared" si="21"/>
        <v/>
      </c>
      <c r="AA29" s="32" t="str">
        <f t="shared" si="21"/>
        <v/>
      </c>
      <c r="AB29" s="32" t="str">
        <f t="shared" si="21"/>
        <v/>
      </c>
      <c r="AC29" s="32" t="str">
        <f t="shared" si="21"/>
        <v/>
      </c>
      <c r="AD29" s="32" t="str">
        <f t="shared" si="21"/>
        <v/>
      </c>
      <c r="AE29" s="32" t="str">
        <f t="shared" si="21"/>
        <v/>
      </c>
      <c r="AF29" s="33" t="str">
        <f>IF(AE29="","",IF(MONTH(AE29)=MONTH(AE29+1),AE29+1,""))</f>
        <v/>
      </c>
      <c r="AG29" s="7" t="s">
        <v>5</v>
      </c>
      <c r="AI29" s="2">
        <f t="shared" si="3"/>
        <v>0</v>
      </c>
      <c r="AJ29" s="2">
        <f t="shared" si="4"/>
        <v>0</v>
      </c>
      <c r="AK29" s="2">
        <f t="shared" si="5"/>
        <v>0</v>
      </c>
      <c r="AL29" s="2">
        <f t="shared" si="6"/>
        <v>0</v>
      </c>
      <c r="AM29" s="2">
        <f t="shared" si="7"/>
        <v>0</v>
      </c>
      <c r="AN29" s="2">
        <f t="shared" si="8"/>
        <v>0</v>
      </c>
      <c r="AO29" s="2">
        <f t="shared" si="9"/>
        <v>0</v>
      </c>
      <c r="AP29" s="2">
        <f t="shared" si="10"/>
        <v>0</v>
      </c>
      <c r="AQ29" s="2">
        <f t="shared" si="11"/>
        <v>31</v>
      </c>
      <c r="AR29" s="2">
        <f t="shared" si="12"/>
        <v>0</v>
      </c>
      <c r="AS29" s="60"/>
    </row>
    <row r="30" spans="1:65">
      <c r="A30" s="34"/>
      <c r="B30" s="35" t="str">
        <f>B29</f>
        <v/>
      </c>
      <c r="C30" s="36" t="str">
        <f t="shared" ref="C30:AF30" si="22">C29</f>
        <v/>
      </c>
      <c r="D30" s="36" t="str">
        <f t="shared" si="22"/>
        <v/>
      </c>
      <c r="E30" s="36" t="str">
        <f t="shared" si="22"/>
        <v/>
      </c>
      <c r="F30" s="36" t="str">
        <f t="shared" si="22"/>
        <v/>
      </c>
      <c r="G30" s="36" t="str">
        <f t="shared" si="22"/>
        <v/>
      </c>
      <c r="H30" s="36" t="str">
        <f t="shared" si="22"/>
        <v/>
      </c>
      <c r="I30" s="36" t="str">
        <f t="shared" si="22"/>
        <v/>
      </c>
      <c r="J30" s="36" t="str">
        <f t="shared" si="22"/>
        <v/>
      </c>
      <c r="K30" s="36" t="str">
        <f t="shared" si="22"/>
        <v/>
      </c>
      <c r="L30" s="36" t="str">
        <f t="shared" si="22"/>
        <v/>
      </c>
      <c r="M30" s="36" t="str">
        <f t="shared" si="22"/>
        <v/>
      </c>
      <c r="N30" s="36" t="str">
        <f t="shared" si="22"/>
        <v/>
      </c>
      <c r="O30" s="36" t="str">
        <f t="shared" si="22"/>
        <v/>
      </c>
      <c r="P30" s="36" t="str">
        <f t="shared" si="22"/>
        <v/>
      </c>
      <c r="Q30" s="36" t="str">
        <f t="shared" si="22"/>
        <v/>
      </c>
      <c r="R30" s="36" t="str">
        <f t="shared" si="22"/>
        <v/>
      </c>
      <c r="S30" s="36" t="str">
        <f t="shared" si="22"/>
        <v/>
      </c>
      <c r="T30" s="36" t="str">
        <f t="shared" si="22"/>
        <v/>
      </c>
      <c r="U30" s="36" t="str">
        <f t="shared" si="22"/>
        <v/>
      </c>
      <c r="V30" s="36" t="str">
        <f t="shared" si="22"/>
        <v/>
      </c>
      <c r="W30" s="36" t="str">
        <f t="shared" si="22"/>
        <v/>
      </c>
      <c r="X30" s="36" t="str">
        <f t="shared" si="22"/>
        <v/>
      </c>
      <c r="Y30" s="36" t="str">
        <f t="shared" si="22"/>
        <v/>
      </c>
      <c r="Z30" s="36" t="str">
        <f t="shared" si="22"/>
        <v/>
      </c>
      <c r="AA30" s="36" t="str">
        <f t="shared" si="22"/>
        <v/>
      </c>
      <c r="AB30" s="36" t="str">
        <f t="shared" si="22"/>
        <v/>
      </c>
      <c r="AC30" s="36" t="str">
        <f t="shared" si="22"/>
        <v/>
      </c>
      <c r="AD30" s="36" t="str">
        <f t="shared" si="22"/>
        <v/>
      </c>
      <c r="AE30" s="36" t="str">
        <f t="shared" si="22"/>
        <v/>
      </c>
      <c r="AF30" s="37" t="str">
        <f t="shared" si="22"/>
        <v/>
      </c>
      <c r="AG30" s="8" t="str">
        <f>IF(A29="","",IF(AR32&gt;0,AR32,AR31))</f>
        <v/>
      </c>
      <c r="AI30" s="2">
        <f t="shared" si="3"/>
        <v>0</v>
      </c>
      <c r="AJ30" s="2">
        <f t="shared" si="4"/>
        <v>0</v>
      </c>
      <c r="AK30" s="2">
        <f t="shared" si="5"/>
        <v>0</v>
      </c>
      <c r="AL30" s="2">
        <f t="shared" si="6"/>
        <v>0</v>
      </c>
      <c r="AM30" s="2">
        <f t="shared" si="7"/>
        <v>0</v>
      </c>
      <c r="AN30" s="2">
        <f t="shared" si="8"/>
        <v>0</v>
      </c>
      <c r="AO30" s="2">
        <f t="shared" si="9"/>
        <v>0</v>
      </c>
      <c r="AP30" s="2">
        <f t="shared" si="10"/>
        <v>0</v>
      </c>
      <c r="AQ30" s="2">
        <f t="shared" si="11"/>
        <v>31</v>
      </c>
      <c r="AR30" s="2">
        <f t="shared" si="12"/>
        <v>0</v>
      </c>
    </row>
    <row r="31" spans="1:65" s="10" customFormat="1" ht="24" customHeight="1">
      <c r="A31" s="38" t="s">
        <v>0</v>
      </c>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1"/>
      <c r="AG31" s="9" t="str">
        <f>IF(A29="","",IF(AR32&gt;0,AJ32,AJ31))</f>
        <v/>
      </c>
      <c r="AH31" s="63"/>
      <c r="AI31" s="2">
        <f t="shared" si="3"/>
        <v>0</v>
      </c>
      <c r="AJ31" s="2">
        <f t="shared" si="4"/>
        <v>0</v>
      </c>
      <c r="AK31" s="2">
        <f t="shared" si="5"/>
        <v>0</v>
      </c>
      <c r="AL31" s="2">
        <f t="shared" si="6"/>
        <v>0</v>
      </c>
      <c r="AM31" s="2">
        <f t="shared" si="7"/>
        <v>0</v>
      </c>
      <c r="AN31" s="2">
        <f t="shared" si="8"/>
        <v>0</v>
      </c>
      <c r="AO31" s="2">
        <f t="shared" si="9"/>
        <v>0</v>
      </c>
      <c r="AP31" s="2">
        <f t="shared" si="10"/>
        <v>0</v>
      </c>
      <c r="AQ31" s="2">
        <f t="shared" si="11"/>
        <v>0</v>
      </c>
      <c r="AR31" s="2">
        <f t="shared" si="12"/>
        <v>0</v>
      </c>
      <c r="AS31" s="61"/>
      <c r="AT31" s="60"/>
      <c r="AU31" s="63"/>
      <c r="AV31" s="63"/>
      <c r="AW31" s="63"/>
      <c r="AX31" s="63"/>
      <c r="AY31" s="63"/>
      <c r="AZ31" s="63"/>
      <c r="BA31" s="63"/>
      <c r="BB31" s="63"/>
      <c r="BC31" s="63"/>
      <c r="BD31" s="63"/>
      <c r="BE31" s="63"/>
      <c r="BF31" s="63"/>
      <c r="BG31" s="63"/>
      <c r="BH31" s="63"/>
      <c r="BI31" s="63"/>
      <c r="BJ31" s="63"/>
      <c r="BK31" s="63"/>
      <c r="BL31" s="63"/>
      <c r="BM31" s="63"/>
    </row>
    <row r="32" spans="1:65" s="10" customFormat="1" ht="24" customHeight="1">
      <c r="A32" s="42" t="s">
        <v>56</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t="str">
        <f>IF(AG30="","",AG31/AG30)</f>
        <v/>
      </c>
      <c r="AH32" s="63"/>
      <c r="AI32" s="2">
        <f t="shared" si="3"/>
        <v>0</v>
      </c>
      <c r="AJ32" s="2">
        <f t="shared" si="4"/>
        <v>0</v>
      </c>
      <c r="AK32" s="2">
        <f t="shared" si="5"/>
        <v>0</v>
      </c>
      <c r="AL32" s="2">
        <f t="shared" si="6"/>
        <v>0</v>
      </c>
      <c r="AM32" s="2">
        <f t="shared" si="7"/>
        <v>0</v>
      </c>
      <c r="AN32" s="2">
        <f t="shared" si="8"/>
        <v>0</v>
      </c>
      <c r="AO32" s="2">
        <f t="shared" si="9"/>
        <v>0</v>
      </c>
      <c r="AP32" s="2">
        <f t="shared" si="10"/>
        <v>0</v>
      </c>
      <c r="AQ32" s="2">
        <f t="shared" si="11"/>
        <v>0</v>
      </c>
      <c r="AR32" s="2">
        <f t="shared" si="12"/>
        <v>0</v>
      </c>
      <c r="AS32" s="60"/>
      <c r="AT32" s="60"/>
      <c r="AU32" s="63"/>
      <c r="AV32" s="63"/>
      <c r="AW32" s="63"/>
      <c r="AX32" s="63"/>
      <c r="AY32" s="63"/>
      <c r="AZ32" s="63"/>
      <c r="BA32" s="63"/>
      <c r="BB32" s="63"/>
      <c r="BC32" s="63"/>
      <c r="BD32" s="63"/>
      <c r="BE32" s="63"/>
      <c r="BF32" s="63"/>
      <c r="BG32" s="63"/>
      <c r="BH32" s="63"/>
      <c r="BI32" s="63"/>
      <c r="BJ32" s="63"/>
      <c r="BK32" s="63"/>
      <c r="BL32" s="63"/>
      <c r="BM32" s="63"/>
    </row>
    <row r="33" spans="1:65">
      <c r="A33" s="30"/>
      <c r="B33" s="31" t="str">
        <f>IF(A33="","",DATE(A33,A34,$B$1))</f>
        <v/>
      </c>
      <c r="C33" s="32" t="str">
        <f t="shared" ref="C33:AE33" si="23">IF(B33="","",IF(MONTH(B33)=MONTH(B33+1),B33+1,""))</f>
        <v/>
      </c>
      <c r="D33" s="32" t="str">
        <f t="shared" si="23"/>
        <v/>
      </c>
      <c r="E33" s="32" t="str">
        <f t="shared" si="23"/>
        <v/>
      </c>
      <c r="F33" s="32" t="str">
        <f t="shared" si="23"/>
        <v/>
      </c>
      <c r="G33" s="32" t="str">
        <f t="shared" si="23"/>
        <v/>
      </c>
      <c r="H33" s="32" t="str">
        <f t="shared" si="23"/>
        <v/>
      </c>
      <c r="I33" s="32" t="str">
        <f t="shared" si="23"/>
        <v/>
      </c>
      <c r="J33" s="32" t="str">
        <f t="shared" si="23"/>
        <v/>
      </c>
      <c r="K33" s="32" t="str">
        <f t="shared" si="23"/>
        <v/>
      </c>
      <c r="L33" s="32" t="str">
        <f t="shared" si="23"/>
        <v/>
      </c>
      <c r="M33" s="32" t="str">
        <f t="shared" si="23"/>
        <v/>
      </c>
      <c r="N33" s="32" t="str">
        <f t="shared" si="23"/>
        <v/>
      </c>
      <c r="O33" s="32" t="str">
        <f t="shared" si="23"/>
        <v/>
      </c>
      <c r="P33" s="32" t="str">
        <f t="shared" si="23"/>
        <v/>
      </c>
      <c r="Q33" s="32" t="str">
        <f t="shared" si="23"/>
        <v/>
      </c>
      <c r="R33" s="32" t="str">
        <f t="shared" si="23"/>
        <v/>
      </c>
      <c r="S33" s="32" t="str">
        <f t="shared" si="23"/>
        <v/>
      </c>
      <c r="T33" s="32" t="str">
        <f t="shared" si="23"/>
        <v/>
      </c>
      <c r="U33" s="32" t="str">
        <f t="shared" si="23"/>
        <v/>
      </c>
      <c r="V33" s="32" t="str">
        <f t="shared" si="23"/>
        <v/>
      </c>
      <c r="W33" s="32" t="str">
        <f t="shared" si="23"/>
        <v/>
      </c>
      <c r="X33" s="32" t="str">
        <f t="shared" si="23"/>
        <v/>
      </c>
      <c r="Y33" s="32" t="str">
        <f t="shared" si="23"/>
        <v/>
      </c>
      <c r="Z33" s="32" t="str">
        <f t="shared" si="23"/>
        <v/>
      </c>
      <c r="AA33" s="32" t="str">
        <f t="shared" si="23"/>
        <v/>
      </c>
      <c r="AB33" s="32" t="str">
        <f t="shared" si="23"/>
        <v/>
      </c>
      <c r="AC33" s="32" t="str">
        <f t="shared" si="23"/>
        <v/>
      </c>
      <c r="AD33" s="32" t="str">
        <f t="shared" si="23"/>
        <v/>
      </c>
      <c r="AE33" s="32" t="str">
        <f t="shared" si="23"/>
        <v/>
      </c>
      <c r="AF33" s="33" t="str">
        <f>IF(AE33="","",IF(MONTH(AE33)=MONTH(AE33+1),AE33+1,""))</f>
        <v/>
      </c>
      <c r="AG33" s="7" t="s">
        <v>5</v>
      </c>
      <c r="AI33" s="2">
        <f t="shared" si="3"/>
        <v>0</v>
      </c>
      <c r="AJ33" s="2">
        <f t="shared" si="4"/>
        <v>0</v>
      </c>
      <c r="AK33" s="2">
        <f t="shared" si="5"/>
        <v>0</v>
      </c>
      <c r="AL33" s="2">
        <f t="shared" si="6"/>
        <v>0</v>
      </c>
      <c r="AM33" s="2">
        <f t="shared" si="7"/>
        <v>0</v>
      </c>
      <c r="AN33" s="2">
        <f t="shared" si="8"/>
        <v>0</v>
      </c>
      <c r="AO33" s="2">
        <f t="shared" si="9"/>
        <v>0</v>
      </c>
      <c r="AP33" s="2">
        <f t="shared" si="10"/>
        <v>0</v>
      </c>
      <c r="AQ33" s="2">
        <f t="shared" si="11"/>
        <v>31</v>
      </c>
      <c r="AR33" s="2">
        <f t="shared" si="12"/>
        <v>0</v>
      </c>
      <c r="AS33" s="60"/>
    </row>
    <row r="34" spans="1:65">
      <c r="A34" s="34"/>
      <c r="B34" s="35" t="str">
        <f>B33</f>
        <v/>
      </c>
      <c r="C34" s="36" t="str">
        <f t="shared" ref="C34:AF34" si="24">C33</f>
        <v/>
      </c>
      <c r="D34" s="36" t="str">
        <f t="shared" si="24"/>
        <v/>
      </c>
      <c r="E34" s="36" t="str">
        <f t="shared" si="24"/>
        <v/>
      </c>
      <c r="F34" s="36" t="str">
        <f t="shared" si="24"/>
        <v/>
      </c>
      <c r="G34" s="36" t="str">
        <f t="shared" si="24"/>
        <v/>
      </c>
      <c r="H34" s="36" t="str">
        <f t="shared" si="24"/>
        <v/>
      </c>
      <c r="I34" s="36" t="str">
        <f t="shared" si="24"/>
        <v/>
      </c>
      <c r="J34" s="36" t="str">
        <f t="shared" si="24"/>
        <v/>
      </c>
      <c r="K34" s="36" t="str">
        <f t="shared" si="24"/>
        <v/>
      </c>
      <c r="L34" s="36" t="str">
        <f t="shared" si="24"/>
        <v/>
      </c>
      <c r="M34" s="36" t="str">
        <f t="shared" si="24"/>
        <v/>
      </c>
      <c r="N34" s="36" t="str">
        <f t="shared" si="24"/>
        <v/>
      </c>
      <c r="O34" s="36" t="str">
        <f t="shared" si="24"/>
        <v/>
      </c>
      <c r="P34" s="36" t="str">
        <f t="shared" si="24"/>
        <v/>
      </c>
      <c r="Q34" s="36" t="str">
        <f t="shared" si="24"/>
        <v/>
      </c>
      <c r="R34" s="36" t="str">
        <f t="shared" si="24"/>
        <v/>
      </c>
      <c r="S34" s="36" t="str">
        <f t="shared" si="24"/>
        <v/>
      </c>
      <c r="T34" s="36" t="str">
        <f t="shared" si="24"/>
        <v/>
      </c>
      <c r="U34" s="36" t="str">
        <f t="shared" si="24"/>
        <v/>
      </c>
      <c r="V34" s="36" t="str">
        <f t="shared" si="24"/>
        <v/>
      </c>
      <c r="W34" s="36" t="str">
        <f t="shared" si="24"/>
        <v/>
      </c>
      <c r="X34" s="36" t="str">
        <f t="shared" si="24"/>
        <v/>
      </c>
      <c r="Y34" s="36" t="str">
        <f t="shared" si="24"/>
        <v/>
      </c>
      <c r="Z34" s="36" t="str">
        <f t="shared" si="24"/>
        <v/>
      </c>
      <c r="AA34" s="36" t="str">
        <f t="shared" si="24"/>
        <v/>
      </c>
      <c r="AB34" s="36" t="str">
        <f t="shared" si="24"/>
        <v/>
      </c>
      <c r="AC34" s="36" t="str">
        <f t="shared" si="24"/>
        <v/>
      </c>
      <c r="AD34" s="36" t="str">
        <f t="shared" si="24"/>
        <v/>
      </c>
      <c r="AE34" s="36" t="str">
        <f t="shared" si="24"/>
        <v/>
      </c>
      <c r="AF34" s="37" t="str">
        <f t="shared" si="24"/>
        <v/>
      </c>
      <c r="AG34" s="8" t="str">
        <f>IF(A33="","",IF(AR36&gt;0,AR36,AR35))</f>
        <v/>
      </c>
      <c r="AI34" s="2">
        <f t="shared" si="3"/>
        <v>0</v>
      </c>
      <c r="AJ34" s="2">
        <f t="shared" si="4"/>
        <v>0</v>
      </c>
      <c r="AK34" s="2">
        <f t="shared" si="5"/>
        <v>0</v>
      </c>
      <c r="AL34" s="2">
        <f t="shared" si="6"/>
        <v>0</v>
      </c>
      <c r="AM34" s="2">
        <f t="shared" si="7"/>
        <v>0</v>
      </c>
      <c r="AN34" s="2">
        <f t="shared" si="8"/>
        <v>0</v>
      </c>
      <c r="AO34" s="2">
        <f t="shared" si="9"/>
        <v>0</v>
      </c>
      <c r="AP34" s="2">
        <f t="shared" si="10"/>
        <v>0</v>
      </c>
      <c r="AQ34" s="2">
        <f t="shared" si="11"/>
        <v>31</v>
      </c>
      <c r="AR34" s="2">
        <f t="shared" si="12"/>
        <v>0</v>
      </c>
    </row>
    <row r="35" spans="1:65"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IF(A33="","",IF(AR36&gt;0,AJ36,AJ35))</f>
        <v/>
      </c>
      <c r="AH35" s="63"/>
      <c r="AI35" s="2">
        <f t="shared" si="3"/>
        <v>0</v>
      </c>
      <c r="AJ35" s="2">
        <f t="shared" si="4"/>
        <v>0</v>
      </c>
      <c r="AK35" s="2">
        <f t="shared" si="5"/>
        <v>0</v>
      </c>
      <c r="AL35" s="2">
        <f t="shared" si="6"/>
        <v>0</v>
      </c>
      <c r="AM35" s="2">
        <f t="shared" si="7"/>
        <v>0</v>
      </c>
      <c r="AN35" s="2">
        <f t="shared" si="8"/>
        <v>0</v>
      </c>
      <c r="AO35" s="2">
        <f t="shared" si="9"/>
        <v>0</v>
      </c>
      <c r="AP35" s="2">
        <f t="shared" si="10"/>
        <v>0</v>
      </c>
      <c r="AQ35" s="2">
        <f t="shared" si="11"/>
        <v>0</v>
      </c>
      <c r="AR35" s="2">
        <f t="shared" si="12"/>
        <v>0</v>
      </c>
      <c r="AS35" s="61"/>
      <c r="AT35" s="60"/>
      <c r="AU35" s="63"/>
      <c r="AV35" s="63"/>
      <c r="AW35" s="63"/>
      <c r="AX35" s="63"/>
      <c r="AY35" s="63"/>
      <c r="AZ35" s="63"/>
      <c r="BA35" s="63"/>
      <c r="BB35" s="63"/>
      <c r="BC35" s="63"/>
      <c r="BD35" s="63"/>
      <c r="BE35" s="63"/>
      <c r="BF35" s="63"/>
      <c r="BG35" s="63"/>
      <c r="BH35" s="63"/>
      <c r="BI35" s="63"/>
      <c r="BJ35" s="63"/>
      <c r="BK35" s="63"/>
      <c r="BL35" s="63"/>
      <c r="BM35" s="63"/>
    </row>
    <row r="36" spans="1:65" s="10" customFormat="1" ht="24" customHeight="1">
      <c r="A36" s="42" t="s">
        <v>56</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63"/>
      <c r="AI36" s="2">
        <f t="shared" si="3"/>
        <v>0</v>
      </c>
      <c r="AJ36" s="2">
        <f t="shared" si="4"/>
        <v>0</v>
      </c>
      <c r="AK36" s="2">
        <f t="shared" si="5"/>
        <v>0</v>
      </c>
      <c r="AL36" s="2">
        <f t="shared" si="6"/>
        <v>0</v>
      </c>
      <c r="AM36" s="2">
        <f t="shared" si="7"/>
        <v>0</v>
      </c>
      <c r="AN36" s="2">
        <f t="shared" si="8"/>
        <v>0</v>
      </c>
      <c r="AO36" s="2">
        <f t="shared" si="9"/>
        <v>0</v>
      </c>
      <c r="AP36" s="2">
        <f t="shared" si="10"/>
        <v>0</v>
      </c>
      <c r="AQ36" s="2">
        <f t="shared" si="11"/>
        <v>0</v>
      </c>
      <c r="AR36" s="2">
        <f t="shared" si="12"/>
        <v>0</v>
      </c>
      <c r="AS36" s="60"/>
      <c r="AT36" s="60"/>
      <c r="AU36" s="63"/>
      <c r="AV36" s="63"/>
      <c r="AW36" s="63"/>
      <c r="AX36" s="63"/>
      <c r="AY36" s="63"/>
      <c r="AZ36" s="63"/>
      <c r="BA36" s="63"/>
      <c r="BB36" s="63"/>
      <c r="BC36" s="63"/>
      <c r="BD36" s="63"/>
      <c r="BE36" s="63"/>
      <c r="BF36" s="63"/>
      <c r="BG36" s="63"/>
      <c r="BH36" s="63"/>
      <c r="BI36" s="63"/>
      <c r="BJ36" s="63"/>
      <c r="BK36" s="63"/>
      <c r="BL36" s="63"/>
      <c r="BM36" s="63"/>
    </row>
    <row r="37" spans="1:65">
      <c r="A37" s="30"/>
      <c r="B37" s="31" t="str">
        <f>IF(A37="","",DATE(A37,A38,$B$1))</f>
        <v/>
      </c>
      <c r="C37" s="32" t="str">
        <f t="shared" ref="C37:AE37" si="25">IF(B37="","",IF(MONTH(B37)=MONTH(B37+1),B37+1,""))</f>
        <v/>
      </c>
      <c r="D37" s="32" t="str">
        <f t="shared" si="25"/>
        <v/>
      </c>
      <c r="E37" s="32" t="str">
        <f t="shared" si="25"/>
        <v/>
      </c>
      <c r="F37" s="32" t="str">
        <f t="shared" si="25"/>
        <v/>
      </c>
      <c r="G37" s="32" t="str">
        <f t="shared" si="25"/>
        <v/>
      </c>
      <c r="H37" s="32" t="str">
        <f t="shared" si="25"/>
        <v/>
      </c>
      <c r="I37" s="32" t="str">
        <f t="shared" si="25"/>
        <v/>
      </c>
      <c r="J37" s="32" t="str">
        <f t="shared" si="25"/>
        <v/>
      </c>
      <c r="K37" s="32" t="str">
        <f t="shared" si="25"/>
        <v/>
      </c>
      <c r="L37" s="32" t="str">
        <f t="shared" si="25"/>
        <v/>
      </c>
      <c r="M37" s="32" t="str">
        <f t="shared" si="25"/>
        <v/>
      </c>
      <c r="N37" s="32" t="str">
        <f t="shared" si="25"/>
        <v/>
      </c>
      <c r="O37" s="32" t="str">
        <f t="shared" si="25"/>
        <v/>
      </c>
      <c r="P37" s="32" t="str">
        <f t="shared" si="25"/>
        <v/>
      </c>
      <c r="Q37" s="32" t="str">
        <f t="shared" si="25"/>
        <v/>
      </c>
      <c r="R37" s="32" t="str">
        <f t="shared" si="25"/>
        <v/>
      </c>
      <c r="S37" s="32" t="str">
        <f t="shared" si="25"/>
        <v/>
      </c>
      <c r="T37" s="32" t="str">
        <f t="shared" si="25"/>
        <v/>
      </c>
      <c r="U37" s="32" t="str">
        <f t="shared" si="25"/>
        <v/>
      </c>
      <c r="V37" s="32" t="str">
        <f t="shared" si="25"/>
        <v/>
      </c>
      <c r="W37" s="32" t="str">
        <f t="shared" si="25"/>
        <v/>
      </c>
      <c r="X37" s="32" t="str">
        <f t="shared" si="25"/>
        <v/>
      </c>
      <c r="Y37" s="32" t="str">
        <f t="shared" si="25"/>
        <v/>
      </c>
      <c r="Z37" s="32" t="str">
        <f t="shared" si="25"/>
        <v/>
      </c>
      <c r="AA37" s="32" t="str">
        <f t="shared" si="25"/>
        <v/>
      </c>
      <c r="AB37" s="32" t="str">
        <f t="shared" si="25"/>
        <v/>
      </c>
      <c r="AC37" s="32" t="str">
        <f t="shared" si="25"/>
        <v/>
      </c>
      <c r="AD37" s="32" t="str">
        <f t="shared" si="25"/>
        <v/>
      </c>
      <c r="AE37" s="32" t="str">
        <f t="shared" si="25"/>
        <v/>
      </c>
      <c r="AF37" s="33" t="str">
        <f>IF(AE37="","",IF(MONTH(AE37)=MONTH(AE37+1),AE37+1,""))</f>
        <v/>
      </c>
      <c r="AG37" s="7" t="s">
        <v>5</v>
      </c>
      <c r="AI37" s="2">
        <f t="shared" si="3"/>
        <v>0</v>
      </c>
      <c r="AJ37" s="2">
        <f t="shared" si="4"/>
        <v>0</v>
      </c>
      <c r="AK37" s="2">
        <f t="shared" si="5"/>
        <v>0</v>
      </c>
      <c r="AL37" s="2">
        <f t="shared" si="6"/>
        <v>0</v>
      </c>
      <c r="AM37" s="2">
        <f t="shared" si="7"/>
        <v>0</v>
      </c>
      <c r="AN37" s="2">
        <f t="shared" si="8"/>
        <v>0</v>
      </c>
      <c r="AO37" s="2">
        <f t="shared" si="9"/>
        <v>0</v>
      </c>
      <c r="AP37" s="2">
        <f t="shared" si="10"/>
        <v>0</v>
      </c>
      <c r="AQ37" s="2">
        <f t="shared" si="11"/>
        <v>31</v>
      </c>
      <c r="AR37" s="2">
        <f t="shared" si="12"/>
        <v>0</v>
      </c>
      <c r="AS37" s="60"/>
    </row>
    <row r="38" spans="1:65">
      <c r="A38" s="34"/>
      <c r="B38" s="35" t="str">
        <f>B37</f>
        <v/>
      </c>
      <c r="C38" s="36" t="str">
        <f t="shared" ref="C38:AF38" si="26">C37</f>
        <v/>
      </c>
      <c r="D38" s="36" t="str">
        <f t="shared" si="26"/>
        <v/>
      </c>
      <c r="E38" s="36" t="str">
        <f t="shared" si="26"/>
        <v/>
      </c>
      <c r="F38" s="36" t="str">
        <f t="shared" si="26"/>
        <v/>
      </c>
      <c r="G38" s="36" t="str">
        <f t="shared" si="26"/>
        <v/>
      </c>
      <c r="H38" s="36" t="str">
        <f t="shared" si="26"/>
        <v/>
      </c>
      <c r="I38" s="36" t="str">
        <f t="shared" si="26"/>
        <v/>
      </c>
      <c r="J38" s="36" t="str">
        <f t="shared" si="26"/>
        <v/>
      </c>
      <c r="K38" s="36" t="str">
        <f t="shared" si="26"/>
        <v/>
      </c>
      <c r="L38" s="36" t="str">
        <f t="shared" si="26"/>
        <v/>
      </c>
      <c r="M38" s="36" t="str">
        <f t="shared" si="26"/>
        <v/>
      </c>
      <c r="N38" s="36" t="str">
        <f t="shared" si="26"/>
        <v/>
      </c>
      <c r="O38" s="36" t="str">
        <f t="shared" si="26"/>
        <v/>
      </c>
      <c r="P38" s="36" t="str">
        <f t="shared" si="26"/>
        <v/>
      </c>
      <c r="Q38" s="36" t="str">
        <f t="shared" si="26"/>
        <v/>
      </c>
      <c r="R38" s="36" t="str">
        <f t="shared" si="26"/>
        <v/>
      </c>
      <c r="S38" s="36" t="str">
        <f t="shared" si="26"/>
        <v/>
      </c>
      <c r="T38" s="36" t="str">
        <f t="shared" si="26"/>
        <v/>
      </c>
      <c r="U38" s="36" t="str">
        <f t="shared" si="26"/>
        <v/>
      </c>
      <c r="V38" s="36" t="str">
        <f t="shared" si="26"/>
        <v/>
      </c>
      <c r="W38" s="36" t="str">
        <f t="shared" si="26"/>
        <v/>
      </c>
      <c r="X38" s="36" t="str">
        <f t="shared" si="26"/>
        <v/>
      </c>
      <c r="Y38" s="36" t="str">
        <f t="shared" si="26"/>
        <v/>
      </c>
      <c r="Z38" s="36" t="str">
        <f t="shared" si="26"/>
        <v/>
      </c>
      <c r="AA38" s="36" t="str">
        <f t="shared" si="26"/>
        <v/>
      </c>
      <c r="AB38" s="36" t="str">
        <f t="shared" si="26"/>
        <v/>
      </c>
      <c r="AC38" s="36" t="str">
        <f t="shared" si="26"/>
        <v/>
      </c>
      <c r="AD38" s="36" t="str">
        <f t="shared" si="26"/>
        <v/>
      </c>
      <c r="AE38" s="36" t="str">
        <f t="shared" si="26"/>
        <v/>
      </c>
      <c r="AF38" s="37" t="str">
        <f t="shared" si="26"/>
        <v/>
      </c>
      <c r="AG38" s="8" t="str">
        <f>IF(A37="","",IF(AR40&gt;0,AR40,AR39))</f>
        <v/>
      </c>
      <c r="AI38" s="2">
        <f t="shared" si="3"/>
        <v>0</v>
      </c>
      <c r="AJ38" s="2">
        <f t="shared" si="4"/>
        <v>0</v>
      </c>
      <c r="AK38" s="2">
        <f t="shared" si="5"/>
        <v>0</v>
      </c>
      <c r="AL38" s="2">
        <f t="shared" si="6"/>
        <v>0</v>
      </c>
      <c r="AM38" s="2">
        <f t="shared" si="7"/>
        <v>0</v>
      </c>
      <c r="AN38" s="2">
        <f t="shared" si="8"/>
        <v>0</v>
      </c>
      <c r="AO38" s="2">
        <f t="shared" si="9"/>
        <v>0</v>
      </c>
      <c r="AP38" s="2">
        <f t="shared" si="10"/>
        <v>0</v>
      </c>
      <c r="AQ38" s="2">
        <f t="shared" si="11"/>
        <v>31</v>
      </c>
      <c r="AR38" s="2">
        <f t="shared" si="12"/>
        <v>0</v>
      </c>
    </row>
    <row r="39" spans="1:65"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IF(A37="","",IF(AR40&gt;0,AJ40,AJ39))</f>
        <v/>
      </c>
      <c r="AH39" s="63"/>
      <c r="AI39" s="2">
        <f t="shared" si="3"/>
        <v>0</v>
      </c>
      <c r="AJ39" s="2">
        <f t="shared" si="4"/>
        <v>0</v>
      </c>
      <c r="AK39" s="2">
        <f t="shared" si="5"/>
        <v>0</v>
      </c>
      <c r="AL39" s="2">
        <f t="shared" si="6"/>
        <v>0</v>
      </c>
      <c r="AM39" s="2">
        <f t="shared" si="7"/>
        <v>0</v>
      </c>
      <c r="AN39" s="2">
        <f t="shared" si="8"/>
        <v>0</v>
      </c>
      <c r="AO39" s="2">
        <f t="shared" si="9"/>
        <v>0</v>
      </c>
      <c r="AP39" s="2">
        <f t="shared" si="10"/>
        <v>0</v>
      </c>
      <c r="AQ39" s="2">
        <f t="shared" si="11"/>
        <v>0</v>
      </c>
      <c r="AR39" s="2">
        <f t="shared" si="12"/>
        <v>0</v>
      </c>
      <c r="AS39" s="61"/>
      <c r="AT39" s="60"/>
      <c r="AU39" s="63"/>
      <c r="AV39" s="63"/>
      <c r="AW39" s="63"/>
      <c r="AX39" s="63"/>
      <c r="AY39" s="63"/>
      <c r="AZ39" s="63"/>
      <c r="BA39" s="63"/>
      <c r="BB39" s="63"/>
      <c r="BC39" s="63"/>
      <c r="BD39" s="63"/>
      <c r="BE39" s="63"/>
      <c r="BF39" s="63"/>
      <c r="BG39" s="63"/>
      <c r="BH39" s="63"/>
      <c r="BI39" s="63"/>
      <c r="BJ39" s="63"/>
      <c r="BK39" s="63"/>
      <c r="BL39" s="63"/>
      <c r="BM39" s="63"/>
    </row>
    <row r="40" spans="1:65" s="10" customFormat="1" ht="24" customHeight="1">
      <c r="A40" s="42" t="s">
        <v>56</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63"/>
      <c r="AI40" s="2">
        <f t="shared" si="3"/>
        <v>0</v>
      </c>
      <c r="AJ40" s="2">
        <f t="shared" si="4"/>
        <v>0</v>
      </c>
      <c r="AK40" s="2">
        <f t="shared" si="5"/>
        <v>0</v>
      </c>
      <c r="AL40" s="2">
        <f t="shared" si="6"/>
        <v>0</v>
      </c>
      <c r="AM40" s="2">
        <f t="shared" si="7"/>
        <v>0</v>
      </c>
      <c r="AN40" s="2">
        <f t="shared" si="8"/>
        <v>0</v>
      </c>
      <c r="AO40" s="2">
        <f t="shared" si="9"/>
        <v>0</v>
      </c>
      <c r="AP40" s="2">
        <f t="shared" si="10"/>
        <v>0</v>
      </c>
      <c r="AQ40" s="2">
        <f t="shared" si="11"/>
        <v>0</v>
      </c>
      <c r="AR40" s="2">
        <f t="shared" si="12"/>
        <v>0</v>
      </c>
      <c r="AS40" s="60"/>
      <c r="AT40" s="60"/>
      <c r="AU40" s="63"/>
      <c r="AV40" s="63"/>
      <c r="AW40" s="63"/>
      <c r="AX40" s="63"/>
      <c r="AY40" s="63"/>
      <c r="AZ40" s="63"/>
      <c r="BA40" s="63"/>
      <c r="BB40" s="63"/>
      <c r="BC40" s="63"/>
      <c r="BD40" s="63"/>
      <c r="BE40" s="63"/>
      <c r="BF40" s="63"/>
      <c r="BG40" s="63"/>
      <c r="BH40" s="63"/>
      <c r="BI40" s="63"/>
      <c r="BJ40" s="63"/>
      <c r="BK40" s="63"/>
      <c r="BL40" s="63"/>
      <c r="BM40" s="63"/>
    </row>
    <row r="41" spans="1:65">
      <c r="A41" s="30"/>
      <c r="B41" s="31" t="str">
        <f>IF(A41="","",DATE(A41,A42,$B$1))</f>
        <v/>
      </c>
      <c r="C41" s="32" t="str">
        <f t="shared" ref="C41:AE41" si="27">IF(B41="","",IF(MONTH(B41)=MONTH(B41+1),B41+1,""))</f>
        <v/>
      </c>
      <c r="D41" s="32" t="str">
        <f t="shared" si="27"/>
        <v/>
      </c>
      <c r="E41" s="32" t="str">
        <f t="shared" si="27"/>
        <v/>
      </c>
      <c r="F41" s="32" t="str">
        <f t="shared" si="27"/>
        <v/>
      </c>
      <c r="G41" s="32" t="str">
        <f t="shared" si="27"/>
        <v/>
      </c>
      <c r="H41" s="32" t="str">
        <f t="shared" si="27"/>
        <v/>
      </c>
      <c r="I41" s="32" t="str">
        <f t="shared" si="27"/>
        <v/>
      </c>
      <c r="J41" s="32" t="str">
        <f t="shared" si="27"/>
        <v/>
      </c>
      <c r="K41" s="32" t="str">
        <f t="shared" si="27"/>
        <v/>
      </c>
      <c r="L41" s="32" t="str">
        <f t="shared" si="27"/>
        <v/>
      </c>
      <c r="M41" s="32" t="str">
        <f t="shared" si="27"/>
        <v/>
      </c>
      <c r="N41" s="32" t="str">
        <f t="shared" si="27"/>
        <v/>
      </c>
      <c r="O41" s="32" t="str">
        <f t="shared" si="27"/>
        <v/>
      </c>
      <c r="P41" s="32" t="str">
        <f t="shared" si="27"/>
        <v/>
      </c>
      <c r="Q41" s="32" t="str">
        <f t="shared" si="27"/>
        <v/>
      </c>
      <c r="R41" s="32" t="str">
        <f t="shared" si="27"/>
        <v/>
      </c>
      <c r="S41" s="32" t="str">
        <f t="shared" si="27"/>
        <v/>
      </c>
      <c r="T41" s="32" t="str">
        <f t="shared" si="27"/>
        <v/>
      </c>
      <c r="U41" s="32" t="str">
        <f t="shared" si="27"/>
        <v/>
      </c>
      <c r="V41" s="32" t="str">
        <f t="shared" si="27"/>
        <v/>
      </c>
      <c r="W41" s="32" t="str">
        <f t="shared" si="27"/>
        <v/>
      </c>
      <c r="X41" s="32" t="str">
        <f t="shared" si="27"/>
        <v/>
      </c>
      <c r="Y41" s="32" t="str">
        <f t="shared" si="27"/>
        <v/>
      </c>
      <c r="Z41" s="32" t="str">
        <f t="shared" si="27"/>
        <v/>
      </c>
      <c r="AA41" s="32" t="str">
        <f t="shared" si="27"/>
        <v/>
      </c>
      <c r="AB41" s="32" t="str">
        <f t="shared" si="27"/>
        <v/>
      </c>
      <c r="AC41" s="32" t="str">
        <f t="shared" si="27"/>
        <v/>
      </c>
      <c r="AD41" s="32" t="str">
        <f t="shared" si="27"/>
        <v/>
      </c>
      <c r="AE41" s="32" t="str">
        <f t="shared" si="27"/>
        <v/>
      </c>
      <c r="AF41" s="33" t="str">
        <f>IF(AE41="","",IF(MONTH(AE41)=MONTH(AE41+1),AE41+1,""))</f>
        <v/>
      </c>
      <c r="AG41" s="7" t="s">
        <v>5</v>
      </c>
      <c r="AI41" s="2">
        <f t="shared" si="3"/>
        <v>0</v>
      </c>
      <c r="AJ41" s="2">
        <f t="shared" si="4"/>
        <v>0</v>
      </c>
      <c r="AK41" s="2">
        <f t="shared" si="5"/>
        <v>0</v>
      </c>
      <c r="AL41" s="2">
        <f t="shared" si="6"/>
        <v>0</v>
      </c>
      <c r="AM41" s="2">
        <f t="shared" si="7"/>
        <v>0</v>
      </c>
      <c r="AN41" s="2">
        <f t="shared" si="8"/>
        <v>0</v>
      </c>
      <c r="AO41" s="2">
        <f t="shared" si="9"/>
        <v>0</v>
      </c>
      <c r="AP41" s="2">
        <f t="shared" si="10"/>
        <v>0</v>
      </c>
      <c r="AQ41" s="2">
        <f t="shared" si="11"/>
        <v>31</v>
      </c>
      <c r="AR41" s="2">
        <f t="shared" si="12"/>
        <v>0</v>
      </c>
      <c r="AS41" s="60"/>
    </row>
    <row r="42" spans="1:65">
      <c r="A42" s="34"/>
      <c r="B42" s="35" t="str">
        <f>B41</f>
        <v/>
      </c>
      <c r="C42" s="36" t="str">
        <f t="shared" ref="C42:AF42" si="28">C41</f>
        <v/>
      </c>
      <c r="D42" s="36" t="str">
        <f t="shared" si="28"/>
        <v/>
      </c>
      <c r="E42" s="36" t="str">
        <f t="shared" si="28"/>
        <v/>
      </c>
      <c r="F42" s="36" t="str">
        <f t="shared" si="28"/>
        <v/>
      </c>
      <c r="G42" s="36" t="str">
        <f t="shared" si="28"/>
        <v/>
      </c>
      <c r="H42" s="36" t="str">
        <f t="shared" si="28"/>
        <v/>
      </c>
      <c r="I42" s="36" t="str">
        <f t="shared" si="28"/>
        <v/>
      </c>
      <c r="J42" s="36" t="str">
        <f t="shared" si="28"/>
        <v/>
      </c>
      <c r="K42" s="36" t="str">
        <f t="shared" si="28"/>
        <v/>
      </c>
      <c r="L42" s="36" t="str">
        <f t="shared" si="28"/>
        <v/>
      </c>
      <c r="M42" s="36" t="str">
        <f t="shared" si="28"/>
        <v/>
      </c>
      <c r="N42" s="36" t="str">
        <f t="shared" si="28"/>
        <v/>
      </c>
      <c r="O42" s="36" t="str">
        <f t="shared" si="28"/>
        <v/>
      </c>
      <c r="P42" s="36" t="str">
        <f t="shared" si="28"/>
        <v/>
      </c>
      <c r="Q42" s="36" t="str">
        <f t="shared" si="28"/>
        <v/>
      </c>
      <c r="R42" s="36" t="str">
        <f t="shared" si="28"/>
        <v/>
      </c>
      <c r="S42" s="36" t="str">
        <f t="shared" si="28"/>
        <v/>
      </c>
      <c r="T42" s="36" t="str">
        <f t="shared" si="28"/>
        <v/>
      </c>
      <c r="U42" s="36" t="str">
        <f t="shared" si="28"/>
        <v/>
      </c>
      <c r="V42" s="36" t="str">
        <f t="shared" si="28"/>
        <v/>
      </c>
      <c r="W42" s="36" t="str">
        <f t="shared" si="28"/>
        <v/>
      </c>
      <c r="X42" s="36" t="str">
        <f t="shared" si="28"/>
        <v/>
      </c>
      <c r="Y42" s="36" t="str">
        <f t="shared" si="28"/>
        <v/>
      </c>
      <c r="Z42" s="36" t="str">
        <f t="shared" si="28"/>
        <v/>
      </c>
      <c r="AA42" s="36" t="str">
        <f t="shared" si="28"/>
        <v/>
      </c>
      <c r="AB42" s="36" t="str">
        <f t="shared" si="28"/>
        <v/>
      </c>
      <c r="AC42" s="36" t="str">
        <f t="shared" si="28"/>
        <v/>
      </c>
      <c r="AD42" s="36" t="str">
        <f t="shared" si="28"/>
        <v/>
      </c>
      <c r="AE42" s="36" t="str">
        <f t="shared" si="28"/>
        <v/>
      </c>
      <c r="AF42" s="37" t="str">
        <f t="shared" si="28"/>
        <v/>
      </c>
      <c r="AG42" s="8" t="str">
        <f>IF(A41="","",IF(AR44&gt;0,AR44,AR43))</f>
        <v/>
      </c>
      <c r="AI42" s="2">
        <f t="shared" si="3"/>
        <v>0</v>
      </c>
      <c r="AJ42" s="2">
        <f t="shared" si="4"/>
        <v>0</v>
      </c>
      <c r="AK42" s="2">
        <f t="shared" si="5"/>
        <v>0</v>
      </c>
      <c r="AL42" s="2">
        <f t="shared" si="6"/>
        <v>0</v>
      </c>
      <c r="AM42" s="2">
        <f t="shared" si="7"/>
        <v>0</v>
      </c>
      <c r="AN42" s="2">
        <f t="shared" si="8"/>
        <v>0</v>
      </c>
      <c r="AO42" s="2">
        <f t="shared" si="9"/>
        <v>0</v>
      </c>
      <c r="AP42" s="2">
        <f t="shared" si="10"/>
        <v>0</v>
      </c>
      <c r="AQ42" s="2">
        <f t="shared" si="11"/>
        <v>31</v>
      </c>
      <c r="AR42" s="2">
        <f t="shared" si="12"/>
        <v>0</v>
      </c>
    </row>
    <row r="43" spans="1:65"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IF(A41="","",IF(AR44&gt;0,AJ44,AJ43))</f>
        <v/>
      </c>
      <c r="AH43" s="63"/>
      <c r="AI43" s="2">
        <f t="shared" si="3"/>
        <v>0</v>
      </c>
      <c r="AJ43" s="2">
        <f t="shared" si="4"/>
        <v>0</v>
      </c>
      <c r="AK43" s="2">
        <f t="shared" si="5"/>
        <v>0</v>
      </c>
      <c r="AL43" s="2">
        <f t="shared" si="6"/>
        <v>0</v>
      </c>
      <c r="AM43" s="2">
        <f t="shared" si="7"/>
        <v>0</v>
      </c>
      <c r="AN43" s="2">
        <f t="shared" si="8"/>
        <v>0</v>
      </c>
      <c r="AO43" s="2">
        <f t="shared" si="9"/>
        <v>0</v>
      </c>
      <c r="AP43" s="2">
        <f t="shared" si="10"/>
        <v>0</v>
      </c>
      <c r="AQ43" s="2">
        <f t="shared" si="11"/>
        <v>0</v>
      </c>
      <c r="AR43" s="2">
        <f t="shared" si="12"/>
        <v>0</v>
      </c>
      <c r="AS43" s="61"/>
      <c r="AT43" s="60"/>
      <c r="AU43" s="63"/>
      <c r="AV43" s="63"/>
      <c r="AW43" s="63"/>
      <c r="AX43" s="63"/>
      <c r="AY43" s="63"/>
      <c r="AZ43" s="63"/>
      <c r="BA43" s="63"/>
      <c r="BB43" s="63"/>
      <c r="BC43" s="63"/>
      <c r="BD43" s="63"/>
      <c r="BE43" s="63"/>
      <c r="BF43" s="63"/>
      <c r="BG43" s="63"/>
      <c r="BH43" s="63"/>
      <c r="BI43" s="63"/>
      <c r="BJ43" s="63"/>
      <c r="BK43" s="63"/>
      <c r="BL43" s="63"/>
      <c r="BM43" s="63"/>
    </row>
    <row r="44" spans="1:65" s="10" customFormat="1">
      <c r="A44" s="42" t="s">
        <v>56</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63"/>
      <c r="AI44" s="2">
        <f t="shared" si="3"/>
        <v>0</v>
      </c>
      <c r="AJ44" s="2">
        <f t="shared" si="4"/>
        <v>0</v>
      </c>
      <c r="AK44" s="2">
        <f t="shared" si="5"/>
        <v>0</v>
      </c>
      <c r="AL44" s="2">
        <f t="shared" si="6"/>
        <v>0</v>
      </c>
      <c r="AM44" s="2">
        <f t="shared" si="7"/>
        <v>0</v>
      </c>
      <c r="AN44" s="2">
        <f t="shared" si="8"/>
        <v>0</v>
      </c>
      <c r="AO44" s="2">
        <f t="shared" si="9"/>
        <v>0</v>
      </c>
      <c r="AP44" s="2">
        <f t="shared" si="10"/>
        <v>0</v>
      </c>
      <c r="AQ44" s="2">
        <f t="shared" si="11"/>
        <v>0</v>
      </c>
      <c r="AR44" s="2">
        <f t="shared" si="12"/>
        <v>0</v>
      </c>
      <c r="AS44" s="60"/>
      <c r="AT44" s="60"/>
      <c r="AU44" s="63"/>
      <c r="AV44" s="63"/>
      <c r="AW44" s="63"/>
      <c r="AX44" s="63"/>
      <c r="AY44" s="63"/>
      <c r="AZ44" s="63"/>
      <c r="BA44" s="63"/>
      <c r="BB44" s="63"/>
      <c r="BC44" s="63"/>
      <c r="BD44" s="63"/>
      <c r="BE44" s="63"/>
      <c r="BF44" s="63"/>
      <c r="BG44" s="63"/>
      <c r="BH44" s="63"/>
      <c r="BI44" s="63"/>
      <c r="BJ44" s="63"/>
      <c r="BK44" s="63"/>
      <c r="BL44" s="63"/>
      <c r="BM44" s="63"/>
    </row>
    <row r="45" spans="1:65">
      <c r="A45" s="30"/>
      <c r="B45" s="31" t="str">
        <f>IF(A45="","",DATE(A45,A46,$B$1))</f>
        <v/>
      </c>
      <c r="C45" s="32" t="str">
        <f t="shared" ref="C45:AE45" si="29">IF(B45="","",IF(MONTH(B45)=MONTH(B45+1),B45+1,""))</f>
        <v/>
      </c>
      <c r="D45" s="32" t="str">
        <f t="shared" si="29"/>
        <v/>
      </c>
      <c r="E45" s="32" t="str">
        <f t="shared" si="29"/>
        <v/>
      </c>
      <c r="F45" s="32" t="str">
        <f t="shared" si="29"/>
        <v/>
      </c>
      <c r="G45" s="32" t="str">
        <f t="shared" si="29"/>
        <v/>
      </c>
      <c r="H45" s="32" t="str">
        <f t="shared" si="29"/>
        <v/>
      </c>
      <c r="I45" s="32" t="str">
        <f t="shared" si="29"/>
        <v/>
      </c>
      <c r="J45" s="32" t="str">
        <f t="shared" si="29"/>
        <v/>
      </c>
      <c r="K45" s="32" t="str">
        <f t="shared" si="29"/>
        <v/>
      </c>
      <c r="L45" s="32" t="str">
        <f t="shared" si="29"/>
        <v/>
      </c>
      <c r="M45" s="32" t="str">
        <f t="shared" si="29"/>
        <v/>
      </c>
      <c r="N45" s="32" t="str">
        <f t="shared" si="29"/>
        <v/>
      </c>
      <c r="O45" s="32" t="str">
        <f t="shared" si="29"/>
        <v/>
      </c>
      <c r="P45" s="32" t="str">
        <f t="shared" si="29"/>
        <v/>
      </c>
      <c r="Q45" s="32" t="str">
        <f t="shared" si="29"/>
        <v/>
      </c>
      <c r="R45" s="32" t="str">
        <f t="shared" si="29"/>
        <v/>
      </c>
      <c r="S45" s="32" t="str">
        <f t="shared" si="29"/>
        <v/>
      </c>
      <c r="T45" s="32" t="str">
        <f t="shared" si="29"/>
        <v/>
      </c>
      <c r="U45" s="32" t="str">
        <f t="shared" si="29"/>
        <v/>
      </c>
      <c r="V45" s="32" t="str">
        <f t="shared" si="29"/>
        <v/>
      </c>
      <c r="W45" s="32" t="str">
        <f t="shared" si="29"/>
        <v/>
      </c>
      <c r="X45" s="32" t="str">
        <f t="shared" si="29"/>
        <v/>
      </c>
      <c r="Y45" s="32" t="str">
        <f t="shared" si="29"/>
        <v/>
      </c>
      <c r="Z45" s="32" t="str">
        <f t="shared" si="29"/>
        <v/>
      </c>
      <c r="AA45" s="32" t="str">
        <f t="shared" si="29"/>
        <v/>
      </c>
      <c r="AB45" s="32" t="str">
        <f t="shared" si="29"/>
        <v/>
      </c>
      <c r="AC45" s="32" t="str">
        <f t="shared" si="29"/>
        <v/>
      </c>
      <c r="AD45" s="32" t="str">
        <f t="shared" si="29"/>
        <v/>
      </c>
      <c r="AE45" s="32" t="str">
        <f t="shared" si="29"/>
        <v/>
      </c>
      <c r="AF45" s="33" t="str">
        <f>IF(AE45="","",IF(MONTH(AE45)=MONTH(AE45+1),AE45+1,""))</f>
        <v/>
      </c>
      <c r="AG45" s="7" t="s">
        <v>5</v>
      </c>
      <c r="AI45" s="2">
        <f t="shared" si="3"/>
        <v>0</v>
      </c>
      <c r="AJ45" s="2">
        <f t="shared" si="4"/>
        <v>0</v>
      </c>
      <c r="AK45" s="2">
        <f t="shared" si="5"/>
        <v>0</v>
      </c>
      <c r="AL45" s="2">
        <f t="shared" si="6"/>
        <v>0</v>
      </c>
      <c r="AM45" s="2">
        <f t="shared" si="7"/>
        <v>0</v>
      </c>
      <c r="AN45" s="2">
        <f t="shared" si="8"/>
        <v>0</v>
      </c>
      <c r="AO45" s="2">
        <f t="shared" si="9"/>
        <v>0</v>
      </c>
      <c r="AP45" s="2">
        <f t="shared" si="10"/>
        <v>0</v>
      </c>
      <c r="AQ45" s="2">
        <f t="shared" si="11"/>
        <v>31</v>
      </c>
      <c r="AR45" s="2">
        <f t="shared" si="12"/>
        <v>0</v>
      </c>
      <c r="AS45" s="60"/>
    </row>
    <row r="46" spans="1:65">
      <c r="A46" s="34"/>
      <c r="B46" s="35" t="str">
        <f>B45</f>
        <v/>
      </c>
      <c r="C46" s="36" t="str">
        <f t="shared" ref="C46:AF46" si="30">C45</f>
        <v/>
      </c>
      <c r="D46" s="36" t="str">
        <f t="shared" si="30"/>
        <v/>
      </c>
      <c r="E46" s="36" t="str">
        <f t="shared" si="30"/>
        <v/>
      </c>
      <c r="F46" s="36" t="str">
        <f t="shared" si="30"/>
        <v/>
      </c>
      <c r="G46" s="36" t="str">
        <f t="shared" si="30"/>
        <v/>
      </c>
      <c r="H46" s="36" t="str">
        <f t="shared" si="30"/>
        <v/>
      </c>
      <c r="I46" s="36" t="str">
        <f t="shared" si="30"/>
        <v/>
      </c>
      <c r="J46" s="36" t="str">
        <f t="shared" si="30"/>
        <v/>
      </c>
      <c r="K46" s="36" t="str">
        <f t="shared" si="30"/>
        <v/>
      </c>
      <c r="L46" s="36" t="str">
        <f t="shared" si="30"/>
        <v/>
      </c>
      <c r="M46" s="36" t="str">
        <f t="shared" si="30"/>
        <v/>
      </c>
      <c r="N46" s="36" t="str">
        <f t="shared" si="30"/>
        <v/>
      </c>
      <c r="O46" s="36" t="str">
        <f t="shared" si="30"/>
        <v/>
      </c>
      <c r="P46" s="36" t="str">
        <f t="shared" si="30"/>
        <v/>
      </c>
      <c r="Q46" s="36" t="str">
        <f t="shared" si="30"/>
        <v/>
      </c>
      <c r="R46" s="36" t="str">
        <f t="shared" si="30"/>
        <v/>
      </c>
      <c r="S46" s="36" t="str">
        <f t="shared" si="30"/>
        <v/>
      </c>
      <c r="T46" s="36" t="str">
        <f t="shared" si="30"/>
        <v/>
      </c>
      <c r="U46" s="36" t="str">
        <f t="shared" si="30"/>
        <v/>
      </c>
      <c r="V46" s="36" t="str">
        <f t="shared" si="30"/>
        <v/>
      </c>
      <c r="W46" s="36" t="str">
        <f t="shared" si="30"/>
        <v/>
      </c>
      <c r="X46" s="36" t="str">
        <f t="shared" si="30"/>
        <v/>
      </c>
      <c r="Y46" s="36" t="str">
        <f t="shared" si="30"/>
        <v/>
      </c>
      <c r="Z46" s="36" t="str">
        <f t="shared" si="30"/>
        <v/>
      </c>
      <c r="AA46" s="36" t="str">
        <f t="shared" si="30"/>
        <v/>
      </c>
      <c r="AB46" s="36" t="str">
        <f t="shared" si="30"/>
        <v/>
      </c>
      <c r="AC46" s="36" t="str">
        <f t="shared" si="30"/>
        <v/>
      </c>
      <c r="AD46" s="36" t="str">
        <f t="shared" si="30"/>
        <v/>
      </c>
      <c r="AE46" s="36" t="str">
        <f t="shared" si="30"/>
        <v/>
      </c>
      <c r="AF46" s="37" t="str">
        <f t="shared" si="30"/>
        <v/>
      </c>
      <c r="AG46" s="8" t="str">
        <f>IF(A45="","",IF(AR48&gt;0,AR48,AR47))</f>
        <v/>
      </c>
      <c r="AI46" s="2">
        <f t="shared" si="3"/>
        <v>0</v>
      </c>
      <c r="AJ46" s="2">
        <f t="shared" si="4"/>
        <v>0</v>
      </c>
      <c r="AK46" s="2">
        <f t="shared" si="5"/>
        <v>0</v>
      </c>
      <c r="AL46" s="2">
        <f t="shared" si="6"/>
        <v>0</v>
      </c>
      <c r="AM46" s="2">
        <f t="shared" si="7"/>
        <v>0</v>
      </c>
      <c r="AN46" s="2">
        <f t="shared" si="8"/>
        <v>0</v>
      </c>
      <c r="AO46" s="2">
        <f t="shared" si="9"/>
        <v>0</v>
      </c>
      <c r="AP46" s="2">
        <f t="shared" si="10"/>
        <v>0</v>
      </c>
      <c r="AQ46" s="2">
        <f t="shared" si="11"/>
        <v>31</v>
      </c>
      <c r="AR46" s="2">
        <f t="shared" si="12"/>
        <v>0</v>
      </c>
    </row>
    <row r="47" spans="1:65"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IF(A45="","",IF(AR48&gt;0,AJ48,AJ47))</f>
        <v/>
      </c>
      <c r="AH47" s="63"/>
      <c r="AI47" s="2">
        <f t="shared" si="3"/>
        <v>0</v>
      </c>
      <c r="AJ47" s="2">
        <f t="shared" si="4"/>
        <v>0</v>
      </c>
      <c r="AK47" s="2">
        <f t="shared" si="5"/>
        <v>0</v>
      </c>
      <c r="AL47" s="2">
        <f t="shared" si="6"/>
        <v>0</v>
      </c>
      <c r="AM47" s="2">
        <f t="shared" si="7"/>
        <v>0</v>
      </c>
      <c r="AN47" s="2">
        <f t="shared" si="8"/>
        <v>0</v>
      </c>
      <c r="AO47" s="2">
        <f t="shared" si="9"/>
        <v>0</v>
      </c>
      <c r="AP47" s="2">
        <f t="shared" si="10"/>
        <v>0</v>
      </c>
      <c r="AQ47" s="2">
        <f t="shared" si="11"/>
        <v>0</v>
      </c>
      <c r="AR47" s="2">
        <f t="shared" si="12"/>
        <v>0</v>
      </c>
      <c r="AS47" s="61"/>
      <c r="AT47" s="60"/>
      <c r="AU47" s="63"/>
      <c r="AV47" s="63"/>
      <c r="AW47" s="63"/>
      <c r="AX47" s="63"/>
      <c r="AY47" s="63"/>
      <c r="AZ47" s="63"/>
      <c r="BA47" s="63"/>
      <c r="BB47" s="63"/>
      <c r="BC47" s="63"/>
      <c r="BD47" s="63"/>
      <c r="BE47" s="63"/>
      <c r="BF47" s="63"/>
      <c r="BG47" s="63"/>
      <c r="BH47" s="63"/>
      <c r="BI47" s="63"/>
      <c r="BJ47" s="63"/>
      <c r="BK47" s="63"/>
      <c r="BL47" s="63"/>
      <c r="BM47" s="63"/>
    </row>
    <row r="48" spans="1:65" s="10" customFormat="1">
      <c r="A48" s="42" t="s">
        <v>56</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63"/>
      <c r="AI48" s="2">
        <f t="shared" si="3"/>
        <v>0</v>
      </c>
      <c r="AJ48" s="2">
        <f t="shared" si="4"/>
        <v>0</v>
      </c>
      <c r="AK48" s="2">
        <f t="shared" si="5"/>
        <v>0</v>
      </c>
      <c r="AL48" s="2">
        <f t="shared" si="6"/>
        <v>0</v>
      </c>
      <c r="AM48" s="2">
        <f t="shared" si="7"/>
        <v>0</v>
      </c>
      <c r="AN48" s="2">
        <f t="shared" si="8"/>
        <v>0</v>
      </c>
      <c r="AO48" s="2">
        <f t="shared" si="9"/>
        <v>0</v>
      </c>
      <c r="AP48" s="2">
        <f t="shared" si="10"/>
        <v>0</v>
      </c>
      <c r="AQ48" s="2">
        <f t="shared" si="11"/>
        <v>0</v>
      </c>
      <c r="AR48" s="2">
        <f t="shared" si="12"/>
        <v>0</v>
      </c>
      <c r="AS48" s="60"/>
      <c r="AT48" s="60"/>
      <c r="AU48" s="63"/>
      <c r="AV48" s="63"/>
      <c r="AW48" s="63"/>
      <c r="AX48" s="63"/>
      <c r="AY48" s="63"/>
      <c r="AZ48" s="63"/>
      <c r="BA48" s="63"/>
      <c r="BB48" s="63"/>
      <c r="BC48" s="63"/>
      <c r="BD48" s="63"/>
      <c r="BE48" s="63"/>
      <c r="BF48" s="63"/>
      <c r="BG48" s="63"/>
      <c r="BH48" s="63"/>
      <c r="BI48" s="63"/>
      <c r="BJ48" s="63"/>
      <c r="BK48" s="63"/>
      <c r="BL48" s="63"/>
      <c r="BM48" s="63"/>
    </row>
    <row r="49" spans="1:65">
      <c r="A49" s="30"/>
      <c r="B49" s="31" t="str">
        <f>IF(A49="","",DATE(A49,A50,$B$1))</f>
        <v/>
      </c>
      <c r="C49" s="32" t="str">
        <f t="shared" ref="C49:AE49" si="31">IF(B49="","",IF(MONTH(B49)=MONTH(B49+1),B49+1,""))</f>
        <v/>
      </c>
      <c r="D49" s="32" t="str">
        <f t="shared" si="31"/>
        <v/>
      </c>
      <c r="E49" s="32" t="str">
        <f t="shared" si="31"/>
        <v/>
      </c>
      <c r="F49" s="32" t="str">
        <f t="shared" si="31"/>
        <v/>
      </c>
      <c r="G49" s="32" t="str">
        <f t="shared" si="31"/>
        <v/>
      </c>
      <c r="H49" s="32" t="str">
        <f t="shared" si="31"/>
        <v/>
      </c>
      <c r="I49" s="32" t="str">
        <f t="shared" si="31"/>
        <v/>
      </c>
      <c r="J49" s="32" t="str">
        <f t="shared" si="31"/>
        <v/>
      </c>
      <c r="K49" s="32" t="str">
        <f t="shared" si="31"/>
        <v/>
      </c>
      <c r="L49" s="32" t="str">
        <f t="shared" si="31"/>
        <v/>
      </c>
      <c r="M49" s="32" t="str">
        <f t="shared" si="31"/>
        <v/>
      </c>
      <c r="N49" s="32" t="str">
        <f t="shared" si="31"/>
        <v/>
      </c>
      <c r="O49" s="32" t="str">
        <f t="shared" si="31"/>
        <v/>
      </c>
      <c r="P49" s="32" t="str">
        <f t="shared" si="31"/>
        <v/>
      </c>
      <c r="Q49" s="32" t="str">
        <f t="shared" si="31"/>
        <v/>
      </c>
      <c r="R49" s="32" t="str">
        <f t="shared" si="31"/>
        <v/>
      </c>
      <c r="S49" s="32" t="str">
        <f t="shared" si="31"/>
        <v/>
      </c>
      <c r="T49" s="32" t="str">
        <f t="shared" si="31"/>
        <v/>
      </c>
      <c r="U49" s="32" t="str">
        <f t="shared" si="31"/>
        <v/>
      </c>
      <c r="V49" s="32" t="str">
        <f t="shared" si="31"/>
        <v/>
      </c>
      <c r="W49" s="32" t="str">
        <f t="shared" si="31"/>
        <v/>
      </c>
      <c r="X49" s="32" t="str">
        <f t="shared" si="31"/>
        <v/>
      </c>
      <c r="Y49" s="32" t="str">
        <f t="shared" si="31"/>
        <v/>
      </c>
      <c r="Z49" s="32" t="str">
        <f t="shared" si="31"/>
        <v/>
      </c>
      <c r="AA49" s="32" t="str">
        <f t="shared" si="31"/>
        <v/>
      </c>
      <c r="AB49" s="32" t="str">
        <f t="shared" si="31"/>
        <v/>
      </c>
      <c r="AC49" s="32" t="str">
        <f t="shared" si="31"/>
        <v/>
      </c>
      <c r="AD49" s="32" t="str">
        <f t="shared" si="31"/>
        <v/>
      </c>
      <c r="AE49" s="32" t="str">
        <f t="shared" si="31"/>
        <v/>
      </c>
      <c r="AF49" s="33" t="str">
        <f>IF(AE49="","",IF(MONTH(AE49)=MONTH(AE49+1),AE49+1,""))</f>
        <v/>
      </c>
      <c r="AG49" s="7" t="s">
        <v>5</v>
      </c>
      <c r="AI49" s="2">
        <f t="shared" si="3"/>
        <v>0</v>
      </c>
      <c r="AJ49" s="2">
        <f t="shared" si="4"/>
        <v>0</v>
      </c>
      <c r="AK49" s="2">
        <f t="shared" si="5"/>
        <v>0</v>
      </c>
      <c r="AL49" s="2">
        <f t="shared" si="6"/>
        <v>0</v>
      </c>
      <c r="AM49" s="2">
        <f t="shared" si="7"/>
        <v>0</v>
      </c>
      <c r="AN49" s="2">
        <f t="shared" si="8"/>
        <v>0</v>
      </c>
      <c r="AO49" s="2">
        <f t="shared" si="9"/>
        <v>0</v>
      </c>
      <c r="AP49" s="2">
        <f t="shared" si="10"/>
        <v>0</v>
      </c>
      <c r="AQ49" s="2">
        <f t="shared" si="11"/>
        <v>31</v>
      </c>
      <c r="AR49" s="2">
        <f t="shared" si="12"/>
        <v>0</v>
      </c>
      <c r="AS49" s="60"/>
    </row>
    <row r="50" spans="1:65">
      <c r="A50" s="34"/>
      <c r="B50" s="35" t="str">
        <f>B49</f>
        <v/>
      </c>
      <c r="C50" s="36" t="str">
        <f t="shared" ref="C50:AF50" si="32">C49</f>
        <v/>
      </c>
      <c r="D50" s="36" t="str">
        <f t="shared" si="32"/>
        <v/>
      </c>
      <c r="E50" s="36" t="str">
        <f t="shared" si="32"/>
        <v/>
      </c>
      <c r="F50" s="36" t="str">
        <f t="shared" si="32"/>
        <v/>
      </c>
      <c r="G50" s="36" t="str">
        <f t="shared" si="32"/>
        <v/>
      </c>
      <c r="H50" s="36" t="str">
        <f t="shared" si="32"/>
        <v/>
      </c>
      <c r="I50" s="36" t="str">
        <f t="shared" si="32"/>
        <v/>
      </c>
      <c r="J50" s="36" t="str">
        <f t="shared" si="32"/>
        <v/>
      </c>
      <c r="K50" s="36" t="str">
        <f t="shared" si="32"/>
        <v/>
      </c>
      <c r="L50" s="36" t="str">
        <f t="shared" si="32"/>
        <v/>
      </c>
      <c r="M50" s="36" t="str">
        <f t="shared" si="32"/>
        <v/>
      </c>
      <c r="N50" s="36" t="str">
        <f t="shared" si="32"/>
        <v/>
      </c>
      <c r="O50" s="36" t="str">
        <f t="shared" si="32"/>
        <v/>
      </c>
      <c r="P50" s="36" t="str">
        <f t="shared" si="32"/>
        <v/>
      </c>
      <c r="Q50" s="36" t="str">
        <f t="shared" si="32"/>
        <v/>
      </c>
      <c r="R50" s="36" t="str">
        <f t="shared" si="32"/>
        <v/>
      </c>
      <c r="S50" s="36" t="str">
        <f t="shared" si="32"/>
        <v/>
      </c>
      <c r="T50" s="36" t="str">
        <f t="shared" si="32"/>
        <v/>
      </c>
      <c r="U50" s="36" t="str">
        <f t="shared" si="32"/>
        <v/>
      </c>
      <c r="V50" s="36" t="str">
        <f t="shared" si="32"/>
        <v/>
      </c>
      <c r="W50" s="36" t="str">
        <f t="shared" si="32"/>
        <v/>
      </c>
      <c r="X50" s="36" t="str">
        <f t="shared" si="32"/>
        <v/>
      </c>
      <c r="Y50" s="36" t="str">
        <f t="shared" si="32"/>
        <v/>
      </c>
      <c r="Z50" s="36" t="str">
        <f t="shared" si="32"/>
        <v/>
      </c>
      <c r="AA50" s="36" t="str">
        <f t="shared" si="32"/>
        <v/>
      </c>
      <c r="AB50" s="36" t="str">
        <f t="shared" si="32"/>
        <v/>
      </c>
      <c r="AC50" s="36" t="str">
        <f t="shared" si="32"/>
        <v/>
      </c>
      <c r="AD50" s="36" t="str">
        <f t="shared" si="32"/>
        <v/>
      </c>
      <c r="AE50" s="36" t="str">
        <f t="shared" si="32"/>
        <v/>
      </c>
      <c r="AF50" s="37" t="str">
        <f t="shared" si="32"/>
        <v/>
      </c>
      <c r="AG50" s="8" t="str">
        <f>IF(A49="","",IF(AR52&gt;0,AR52,AR51))</f>
        <v/>
      </c>
      <c r="AI50" s="2">
        <f t="shared" si="3"/>
        <v>0</v>
      </c>
      <c r="AJ50" s="2">
        <f t="shared" si="4"/>
        <v>0</v>
      </c>
      <c r="AK50" s="2">
        <f t="shared" si="5"/>
        <v>0</v>
      </c>
      <c r="AL50" s="2">
        <f t="shared" si="6"/>
        <v>0</v>
      </c>
      <c r="AM50" s="2">
        <f t="shared" si="7"/>
        <v>0</v>
      </c>
      <c r="AN50" s="2">
        <f t="shared" si="8"/>
        <v>0</v>
      </c>
      <c r="AO50" s="2">
        <f t="shared" si="9"/>
        <v>0</v>
      </c>
      <c r="AP50" s="2">
        <f t="shared" si="10"/>
        <v>0</v>
      </c>
      <c r="AQ50" s="2">
        <f t="shared" si="11"/>
        <v>31</v>
      </c>
      <c r="AR50" s="2">
        <f t="shared" si="12"/>
        <v>0</v>
      </c>
    </row>
    <row r="51" spans="1:65"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IF(A49="","",IF(AR52&gt;0,AJ52,AJ51))</f>
        <v/>
      </c>
      <c r="AH51" s="63"/>
      <c r="AI51" s="2">
        <f t="shared" si="3"/>
        <v>0</v>
      </c>
      <c r="AJ51" s="2">
        <f t="shared" si="4"/>
        <v>0</v>
      </c>
      <c r="AK51" s="2">
        <f t="shared" si="5"/>
        <v>0</v>
      </c>
      <c r="AL51" s="2">
        <f t="shared" si="6"/>
        <v>0</v>
      </c>
      <c r="AM51" s="2">
        <f t="shared" si="7"/>
        <v>0</v>
      </c>
      <c r="AN51" s="2">
        <f t="shared" si="8"/>
        <v>0</v>
      </c>
      <c r="AO51" s="2">
        <f t="shared" si="9"/>
        <v>0</v>
      </c>
      <c r="AP51" s="2">
        <f t="shared" si="10"/>
        <v>0</v>
      </c>
      <c r="AQ51" s="2">
        <f t="shared" si="11"/>
        <v>0</v>
      </c>
      <c r="AR51" s="2">
        <f t="shared" si="12"/>
        <v>0</v>
      </c>
      <c r="AS51" s="61"/>
      <c r="AT51" s="60"/>
      <c r="AU51" s="63"/>
      <c r="AV51" s="63"/>
      <c r="AW51" s="63"/>
      <c r="AX51" s="63"/>
      <c r="AY51" s="63"/>
      <c r="AZ51" s="63"/>
      <c r="BA51" s="63"/>
      <c r="BB51" s="63"/>
      <c r="BC51" s="63"/>
      <c r="BD51" s="63"/>
      <c r="BE51" s="63"/>
      <c r="BF51" s="63"/>
      <c r="BG51" s="63"/>
      <c r="BH51" s="63"/>
      <c r="BI51" s="63"/>
      <c r="BJ51" s="63"/>
      <c r="BK51" s="63"/>
      <c r="BL51" s="63"/>
      <c r="BM51" s="63"/>
    </row>
    <row r="52" spans="1:65" s="10" customFormat="1">
      <c r="A52" s="42" t="s">
        <v>56</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63"/>
      <c r="AI52" s="2">
        <f t="shared" si="3"/>
        <v>0</v>
      </c>
      <c r="AJ52" s="2">
        <f t="shared" si="4"/>
        <v>0</v>
      </c>
      <c r="AK52" s="2">
        <f t="shared" si="5"/>
        <v>0</v>
      </c>
      <c r="AL52" s="2">
        <f t="shared" si="6"/>
        <v>0</v>
      </c>
      <c r="AM52" s="2">
        <f t="shared" si="7"/>
        <v>0</v>
      </c>
      <c r="AN52" s="2">
        <f t="shared" si="8"/>
        <v>0</v>
      </c>
      <c r="AO52" s="2">
        <f t="shared" si="9"/>
        <v>0</v>
      </c>
      <c r="AP52" s="2">
        <f t="shared" si="10"/>
        <v>0</v>
      </c>
      <c r="AQ52" s="2">
        <f t="shared" si="11"/>
        <v>0</v>
      </c>
      <c r="AR52" s="2">
        <f t="shared" si="12"/>
        <v>0</v>
      </c>
      <c r="AS52" s="60"/>
      <c r="AT52" s="60"/>
      <c r="AU52" s="63"/>
      <c r="AV52" s="63"/>
      <c r="AW52" s="63"/>
      <c r="AX52" s="63"/>
      <c r="AY52" s="63"/>
      <c r="AZ52" s="63"/>
      <c r="BA52" s="63"/>
      <c r="BB52" s="63"/>
      <c r="BC52" s="63"/>
      <c r="BD52" s="63"/>
      <c r="BE52" s="63"/>
      <c r="BF52" s="63"/>
      <c r="BG52" s="63"/>
      <c r="BH52" s="63"/>
      <c r="BI52" s="63"/>
      <c r="BJ52" s="63"/>
      <c r="BK52" s="63"/>
      <c r="BL52" s="63"/>
      <c r="BM52" s="63"/>
    </row>
    <row r="53" spans="1:65">
      <c r="A53" s="30"/>
      <c r="B53" s="31" t="str">
        <f>IF(A53="","",DATE(A53,A54,$B$1))</f>
        <v/>
      </c>
      <c r="C53" s="32" t="str">
        <f t="shared" ref="C53:AE53" si="33">IF(B53="","",IF(MONTH(B53)=MONTH(B53+1),B53+1,""))</f>
        <v/>
      </c>
      <c r="D53" s="32" t="str">
        <f t="shared" si="33"/>
        <v/>
      </c>
      <c r="E53" s="32" t="str">
        <f t="shared" si="33"/>
        <v/>
      </c>
      <c r="F53" s="32" t="str">
        <f t="shared" si="33"/>
        <v/>
      </c>
      <c r="G53" s="32" t="str">
        <f t="shared" si="33"/>
        <v/>
      </c>
      <c r="H53" s="32" t="str">
        <f t="shared" si="33"/>
        <v/>
      </c>
      <c r="I53" s="32" t="str">
        <f t="shared" si="33"/>
        <v/>
      </c>
      <c r="J53" s="32" t="str">
        <f t="shared" si="33"/>
        <v/>
      </c>
      <c r="K53" s="32" t="str">
        <f t="shared" si="33"/>
        <v/>
      </c>
      <c r="L53" s="32" t="str">
        <f t="shared" si="33"/>
        <v/>
      </c>
      <c r="M53" s="32" t="str">
        <f t="shared" si="33"/>
        <v/>
      </c>
      <c r="N53" s="32" t="str">
        <f t="shared" si="33"/>
        <v/>
      </c>
      <c r="O53" s="32" t="str">
        <f t="shared" si="33"/>
        <v/>
      </c>
      <c r="P53" s="32" t="str">
        <f t="shared" si="33"/>
        <v/>
      </c>
      <c r="Q53" s="32" t="str">
        <f t="shared" si="33"/>
        <v/>
      </c>
      <c r="R53" s="32" t="str">
        <f t="shared" si="33"/>
        <v/>
      </c>
      <c r="S53" s="32" t="str">
        <f t="shared" si="33"/>
        <v/>
      </c>
      <c r="T53" s="32" t="str">
        <f t="shared" si="33"/>
        <v/>
      </c>
      <c r="U53" s="32" t="str">
        <f t="shared" si="33"/>
        <v/>
      </c>
      <c r="V53" s="32" t="str">
        <f t="shared" si="33"/>
        <v/>
      </c>
      <c r="W53" s="32" t="str">
        <f t="shared" si="33"/>
        <v/>
      </c>
      <c r="X53" s="32" t="str">
        <f t="shared" si="33"/>
        <v/>
      </c>
      <c r="Y53" s="32" t="str">
        <f t="shared" si="33"/>
        <v/>
      </c>
      <c r="Z53" s="32" t="str">
        <f t="shared" si="33"/>
        <v/>
      </c>
      <c r="AA53" s="32" t="str">
        <f t="shared" si="33"/>
        <v/>
      </c>
      <c r="AB53" s="32" t="str">
        <f t="shared" si="33"/>
        <v/>
      </c>
      <c r="AC53" s="32" t="str">
        <f t="shared" si="33"/>
        <v/>
      </c>
      <c r="AD53" s="32" t="str">
        <f t="shared" si="33"/>
        <v/>
      </c>
      <c r="AE53" s="32" t="str">
        <f t="shared" si="33"/>
        <v/>
      </c>
      <c r="AF53" s="33" t="str">
        <f>IF(AE53="","",IF(MONTH(AE53)=MONTH(AE53+1),AE53+1,""))</f>
        <v/>
      </c>
      <c r="AG53" s="7" t="s">
        <v>5</v>
      </c>
      <c r="AI53" s="2">
        <f t="shared" si="3"/>
        <v>0</v>
      </c>
      <c r="AJ53" s="2">
        <f t="shared" si="4"/>
        <v>0</v>
      </c>
      <c r="AK53" s="2">
        <f t="shared" si="5"/>
        <v>0</v>
      </c>
      <c r="AL53" s="2">
        <f t="shared" si="6"/>
        <v>0</v>
      </c>
      <c r="AM53" s="2">
        <f t="shared" si="7"/>
        <v>0</v>
      </c>
      <c r="AN53" s="2">
        <f t="shared" si="8"/>
        <v>0</v>
      </c>
      <c r="AO53" s="2">
        <f t="shared" si="9"/>
        <v>0</v>
      </c>
      <c r="AP53" s="2">
        <f t="shared" si="10"/>
        <v>0</v>
      </c>
      <c r="AQ53" s="2">
        <f t="shared" si="11"/>
        <v>31</v>
      </c>
      <c r="AR53" s="2">
        <f t="shared" si="12"/>
        <v>0</v>
      </c>
      <c r="AS53" s="60"/>
    </row>
    <row r="54" spans="1:65">
      <c r="A54" s="34"/>
      <c r="B54" s="35" t="str">
        <f>B53</f>
        <v/>
      </c>
      <c r="C54" s="36" t="str">
        <f t="shared" ref="C54:AF54" si="34">C53</f>
        <v/>
      </c>
      <c r="D54" s="36" t="str">
        <f t="shared" si="34"/>
        <v/>
      </c>
      <c r="E54" s="36" t="str">
        <f t="shared" si="34"/>
        <v/>
      </c>
      <c r="F54" s="36" t="str">
        <f t="shared" si="34"/>
        <v/>
      </c>
      <c r="G54" s="36" t="str">
        <f t="shared" si="34"/>
        <v/>
      </c>
      <c r="H54" s="36" t="str">
        <f t="shared" si="34"/>
        <v/>
      </c>
      <c r="I54" s="36" t="str">
        <f t="shared" si="34"/>
        <v/>
      </c>
      <c r="J54" s="36" t="str">
        <f t="shared" si="34"/>
        <v/>
      </c>
      <c r="K54" s="36" t="str">
        <f t="shared" si="34"/>
        <v/>
      </c>
      <c r="L54" s="36" t="str">
        <f t="shared" si="34"/>
        <v/>
      </c>
      <c r="M54" s="36" t="str">
        <f t="shared" si="34"/>
        <v/>
      </c>
      <c r="N54" s="36" t="str">
        <f t="shared" si="34"/>
        <v/>
      </c>
      <c r="O54" s="36" t="str">
        <f t="shared" si="34"/>
        <v/>
      </c>
      <c r="P54" s="36" t="str">
        <f t="shared" si="34"/>
        <v/>
      </c>
      <c r="Q54" s="36" t="str">
        <f t="shared" si="34"/>
        <v/>
      </c>
      <c r="R54" s="36" t="str">
        <f t="shared" si="34"/>
        <v/>
      </c>
      <c r="S54" s="36" t="str">
        <f t="shared" si="34"/>
        <v/>
      </c>
      <c r="T54" s="36" t="str">
        <f t="shared" si="34"/>
        <v/>
      </c>
      <c r="U54" s="36" t="str">
        <f t="shared" si="34"/>
        <v/>
      </c>
      <c r="V54" s="36" t="str">
        <f t="shared" si="34"/>
        <v/>
      </c>
      <c r="W54" s="36" t="str">
        <f t="shared" si="34"/>
        <v/>
      </c>
      <c r="X54" s="36" t="str">
        <f t="shared" si="34"/>
        <v/>
      </c>
      <c r="Y54" s="36" t="str">
        <f t="shared" si="34"/>
        <v/>
      </c>
      <c r="Z54" s="36" t="str">
        <f t="shared" si="34"/>
        <v/>
      </c>
      <c r="AA54" s="36" t="str">
        <f t="shared" si="34"/>
        <v/>
      </c>
      <c r="AB54" s="36" t="str">
        <f t="shared" si="34"/>
        <v/>
      </c>
      <c r="AC54" s="36" t="str">
        <f t="shared" si="34"/>
        <v/>
      </c>
      <c r="AD54" s="36" t="str">
        <f t="shared" si="34"/>
        <v/>
      </c>
      <c r="AE54" s="36" t="str">
        <f t="shared" si="34"/>
        <v/>
      </c>
      <c r="AF54" s="37" t="str">
        <f t="shared" si="34"/>
        <v/>
      </c>
      <c r="AG54" s="8" t="str">
        <f>IF(A53="","",IF(AR56&gt;0,AR56,AR55))</f>
        <v/>
      </c>
      <c r="AI54" s="2">
        <f t="shared" si="3"/>
        <v>0</v>
      </c>
      <c r="AJ54" s="2">
        <f t="shared" si="4"/>
        <v>0</v>
      </c>
      <c r="AK54" s="2">
        <f t="shared" si="5"/>
        <v>0</v>
      </c>
      <c r="AL54" s="2">
        <f t="shared" si="6"/>
        <v>0</v>
      </c>
      <c r="AM54" s="2">
        <f t="shared" si="7"/>
        <v>0</v>
      </c>
      <c r="AN54" s="2">
        <f t="shared" si="8"/>
        <v>0</v>
      </c>
      <c r="AO54" s="2">
        <f t="shared" si="9"/>
        <v>0</v>
      </c>
      <c r="AP54" s="2">
        <f t="shared" si="10"/>
        <v>0</v>
      </c>
      <c r="AQ54" s="2">
        <f t="shared" si="11"/>
        <v>31</v>
      </c>
      <c r="AR54" s="2">
        <f t="shared" si="12"/>
        <v>0</v>
      </c>
    </row>
    <row r="55" spans="1:65"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IF(A53="","",IF(AR56&gt;0,AJ56,AJ55))</f>
        <v/>
      </c>
      <c r="AH55" s="63"/>
      <c r="AI55" s="2">
        <f t="shared" si="3"/>
        <v>0</v>
      </c>
      <c r="AJ55" s="2">
        <f t="shared" si="4"/>
        <v>0</v>
      </c>
      <c r="AK55" s="2">
        <f t="shared" si="5"/>
        <v>0</v>
      </c>
      <c r="AL55" s="2">
        <f t="shared" si="6"/>
        <v>0</v>
      </c>
      <c r="AM55" s="2">
        <f t="shared" si="7"/>
        <v>0</v>
      </c>
      <c r="AN55" s="2">
        <f t="shared" si="8"/>
        <v>0</v>
      </c>
      <c r="AO55" s="2">
        <f t="shared" si="9"/>
        <v>0</v>
      </c>
      <c r="AP55" s="2">
        <f t="shared" si="10"/>
        <v>0</v>
      </c>
      <c r="AQ55" s="2">
        <f t="shared" si="11"/>
        <v>0</v>
      </c>
      <c r="AR55" s="2">
        <f t="shared" si="12"/>
        <v>0</v>
      </c>
      <c r="AS55" s="61"/>
      <c r="AT55" s="60"/>
      <c r="AU55" s="63"/>
      <c r="AV55" s="63"/>
      <c r="AW55" s="63"/>
      <c r="AX55" s="63"/>
      <c r="AY55" s="63"/>
      <c r="AZ55" s="63"/>
      <c r="BA55" s="63"/>
      <c r="BB55" s="63"/>
      <c r="BC55" s="63"/>
      <c r="BD55" s="63"/>
      <c r="BE55" s="63"/>
      <c r="BF55" s="63"/>
      <c r="BG55" s="63"/>
      <c r="BH55" s="63"/>
      <c r="BI55" s="63"/>
      <c r="BJ55" s="63"/>
      <c r="BK55" s="63"/>
      <c r="BL55" s="63"/>
      <c r="BM55" s="63"/>
    </row>
    <row r="56" spans="1:65" s="10" customFormat="1">
      <c r="A56" s="42" t="s">
        <v>56</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63"/>
      <c r="AI56" s="2">
        <f t="shared" si="3"/>
        <v>0</v>
      </c>
      <c r="AJ56" s="2">
        <f t="shared" si="4"/>
        <v>0</v>
      </c>
      <c r="AK56" s="2">
        <f t="shared" si="5"/>
        <v>0</v>
      </c>
      <c r="AL56" s="2">
        <f t="shared" si="6"/>
        <v>0</v>
      </c>
      <c r="AM56" s="2">
        <f t="shared" si="7"/>
        <v>0</v>
      </c>
      <c r="AN56" s="2">
        <f t="shared" si="8"/>
        <v>0</v>
      </c>
      <c r="AO56" s="2">
        <f t="shared" si="9"/>
        <v>0</v>
      </c>
      <c r="AP56" s="2">
        <f t="shared" si="10"/>
        <v>0</v>
      </c>
      <c r="AQ56" s="2">
        <f t="shared" si="11"/>
        <v>0</v>
      </c>
      <c r="AR56" s="2">
        <f t="shared" si="12"/>
        <v>0</v>
      </c>
      <c r="AS56" s="60"/>
      <c r="AT56" s="60"/>
      <c r="AU56" s="63"/>
      <c r="AV56" s="63"/>
      <c r="AW56" s="63"/>
      <c r="AX56" s="63"/>
      <c r="AY56" s="63"/>
      <c r="AZ56" s="63"/>
      <c r="BA56" s="63"/>
      <c r="BB56" s="63"/>
      <c r="BC56" s="63"/>
      <c r="BD56" s="63"/>
      <c r="BE56" s="63"/>
      <c r="BF56" s="63"/>
      <c r="BG56" s="63"/>
      <c r="BH56" s="63"/>
      <c r="BI56" s="63"/>
      <c r="BJ56" s="63"/>
      <c r="BK56" s="63"/>
      <c r="BL56" s="63"/>
      <c r="BM56" s="63"/>
    </row>
    <row r="57" spans="1:65">
      <c r="AI57" s="2">
        <f t="shared" si="3"/>
        <v>0</v>
      </c>
      <c r="AJ57" s="2">
        <f t="shared" si="4"/>
        <v>0</v>
      </c>
      <c r="AK57" s="2">
        <f t="shared" si="5"/>
        <v>0</v>
      </c>
      <c r="AL57" s="2">
        <f t="shared" si="6"/>
        <v>0</v>
      </c>
      <c r="AM57" s="2">
        <f t="shared" si="7"/>
        <v>0</v>
      </c>
      <c r="AN57" s="2">
        <f t="shared" si="8"/>
        <v>0</v>
      </c>
      <c r="AO57" s="2">
        <f t="shared" si="9"/>
        <v>0</v>
      </c>
      <c r="AP57" s="2">
        <f t="shared" si="10"/>
        <v>0</v>
      </c>
      <c r="AQ57" s="2">
        <f t="shared" si="11"/>
        <v>0</v>
      </c>
      <c r="AR57" s="2">
        <f t="shared" si="12"/>
        <v>0</v>
      </c>
      <c r="AS57" s="60"/>
    </row>
    <row r="58" spans="1:65">
      <c r="AI58" s="2"/>
      <c r="AJ58" s="2"/>
    </row>
    <row r="59" spans="1:65">
      <c r="AI59" s="2"/>
      <c r="AJ59" s="2"/>
    </row>
    <row r="60" spans="1:65">
      <c r="AI60" s="2"/>
    </row>
    <row r="61" spans="1:65">
      <c r="AI61" s="2"/>
    </row>
    <row r="62" spans="1:65">
      <c r="AI62" s="2"/>
      <c r="AJ62" s="2"/>
    </row>
    <row r="63" spans="1:65">
      <c r="AI63" s="2"/>
      <c r="AJ63" s="2"/>
    </row>
  </sheetData>
  <sheetProtection password="C571" sheet="1" objects="1" scenarios="1"/>
  <protectedRanges>
    <protectedRange sqref="C4:O4 B6:O6 A9:A10 B11:AF12 A13:A14 B15:AF16 A17:A18 B19:AF20 A21:A22 B23:AF24 A25:A26 B27:AF28 A29:A30 B31:AF32 A33:A34 B35:AF36 A37:A38 B39:AF40 A41:A42 B43:AF44 A45:A46 B47:AF48 A49:A50 B51:AF52 A53:A54 B55:AF56" name="範囲1"/>
  </protectedRanges>
  <mergeCells count="3">
    <mergeCell ref="AB4:AC4"/>
    <mergeCell ref="AB5:AC5"/>
    <mergeCell ref="AB6:AC6"/>
  </mergeCells>
  <phoneticPr fontId="1"/>
  <conditionalFormatting sqref="AG13:AG56 B9:AG12">
    <cfRule type="expression" dxfId="47" priority="23">
      <formula>WEEKDAY(B$9)=7</formula>
    </cfRule>
    <cfRule type="expression" dxfId="46" priority="24">
      <formula>WEEKDAY(B$9)=1</formula>
    </cfRule>
  </conditionalFormatting>
  <conditionalFormatting sqref="B13:AF16">
    <cfRule type="expression" dxfId="45" priority="21">
      <formula>WEEKDAY(B$13)=7</formula>
    </cfRule>
    <cfRule type="expression" dxfId="44" priority="22">
      <formula>WEEKDAY(B$13)=1</formula>
    </cfRule>
  </conditionalFormatting>
  <conditionalFormatting sqref="B17:AF20">
    <cfRule type="expression" dxfId="43" priority="19">
      <formula>WEEKDAY(B$17)=7</formula>
    </cfRule>
    <cfRule type="expression" dxfId="42" priority="20">
      <formula>WEEKDAY(B$17)=1</formula>
    </cfRule>
  </conditionalFormatting>
  <conditionalFormatting sqref="B21:AF24">
    <cfRule type="expression" dxfId="41" priority="17">
      <formula>WEEKDAY(B$21)=7</formula>
    </cfRule>
    <cfRule type="expression" dxfId="40" priority="18">
      <formula>WEEKDAY(B$21)=1</formula>
    </cfRule>
  </conditionalFormatting>
  <conditionalFormatting sqref="B25:AF28">
    <cfRule type="expression" dxfId="39" priority="15">
      <formula>WEEKDAY(B$25)=7</formula>
    </cfRule>
    <cfRule type="expression" dxfId="38" priority="16">
      <formula>WEEKDAY(B$25)=1</formula>
    </cfRule>
  </conditionalFormatting>
  <conditionalFormatting sqref="B29:AF32">
    <cfRule type="expression" dxfId="37" priority="13">
      <formula>WEEKDAY(B$29)=7</formula>
    </cfRule>
    <cfRule type="expression" dxfId="36" priority="14">
      <formula>WEEKDAY(B$29)=1</formula>
    </cfRule>
  </conditionalFormatting>
  <conditionalFormatting sqref="B33:AF36">
    <cfRule type="expression" dxfId="35" priority="11">
      <formula>WEEKDAY(B$33)=7</formula>
    </cfRule>
    <cfRule type="expression" dxfId="34" priority="12">
      <formula>WEEKDAY(B$33)=1</formula>
    </cfRule>
  </conditionalFormatting>
  <conditionalFormatting sqref="B37:AF40">
    <cfRule type="expression" dxfId="33" priority="9">
      <formula>WEEKDAY(B$37)=7</formula>
    </cfRule>
    <cfRule type="expression" dxfId="32" priority="10">
      <formula>WEEKDAY(B$37)=1</formula>
    </cfRule>
  </conditionalFormatting>
  <conditionalFormatting sqref="B41:AF44">
    <cfRule type="expression" dxfId="31" priority="7">
      <formula>WEEKDAY(B$41)=7</formula>
    </cfRule>
    <cfRule type="expression" dxfId="30" priority="8">
      <formula>WEEKDAY(B$41)=1</formula>
    </cfRule>
  </conditionalFormatting>
  <conditionalFormatting sqref="B45:AF48">
    <cfRule type="expression" dxfId="29" priority="5">
      <formula>WEEKDAY(B$45)=7</formula>
    </cfRule>
    <cfRule type="expression" dxfId="28" priority="6">
      <formula>WEEKDAY(B$45)=1</formula>
    </cfRule>
  </conditionalFormatting>
  <conditionalFormatting sqref="B49:AF52">
    <cfRule type="expression" dxfId="27" priority="3">
      <formula>WEEKDAY(B$49)=7</formula>
    </cfRule>
    <cfRule type="expression" dxfId="26" priority="4">
      <formula>WEEKDAY(B$49)=1</formula>
    </cfRule>
  </conditionalFormatting>
  <conditionalFormatting sqref="B53:AF56">
    <cfRule type="expression" dxfId="25" priority="1">
      <formula>WEEKDAY(B$53)=7</formula>
    </cfRule>
    <cfRule type="expression" dxfId="24" priority="2">
      <formula>WEEKDAY(B$53)=1</formula>
    </cfRule>
  </conditionalFormatting>
  <dataValidations count="2">
    <dataValidation type="list" allowBlank="1" showInputMessage="1" showErrorMessage="1" sqref="E2" xr:uid="{019422F2-DD2C-4F2B-92D0-F5FC6C01D27C}">
      <formula1>$AI$3:$AI$4</formula1>
    </dataValidation>
    <dataValidation type="list" allowBlank="1" showInputMessage="1" showErrorMessage="1" sqref="B11:AF12 B15:AF16 B19:AF20 B23:AF24 B27:AF28 B31:AF32 B35:AF36 B39:AF40 B43:AF44 B47:AF48 B51:AF52 B55:AF56" xr:uid="{39C15B0A-A196-4F97-B840-E788421F4F9C}">
      <formula1>$AI$1:$AI$8</formula1>
    </dataValidation>
  </dataValidations>
  <pageMargins left="0.7" right="0.7" top="0.75" bottom="0.75" header="0.3" footer="0.3"/>
  <pageSetup paperSize="9" scale="68" fitToWidth="0" fitToHeight="0" orientation="landscape" r:id="rId1"/>
  <rowBreaks count="1" manualBreakCount="1">
    <brk id="32"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88DD-42FF-41CC-9A7C-9E1C6ABC6652}">
  <dimension ref="A1:BR63"/>
  <sheetViews>
    <sheetView view="pageBreakPreview" zoomScale="85" zoomScaleNormal="85" zoomScaleSheetLayoutView="85" workbookViewId="0">
      <pane ySplit="10" topLeftCell="A19" activePane="bottomLeft" state="frozen"/>
      <selection activeCell="M1" sqref="M1"/>
      <selection pane="bottomLeft" activeCell="AQ23" sqref="AQ23"/>
    </sheetView>
  </sheetViews>
  <sheetFormatPr defaultRowHeight="18.75"/>
  <cols>
    <col min="1" max="1" width="7.625" style="1" bestFit="1" customWidth="1"/>
    <col min="2" max="32" width="5.125" style="1" customWidth="1"/>
    <col min="33" max="33" width="9.875" style="1" bestFit="1" customWidth="1"/>
    <col min="34" max="34" width="9" style="62"/>
    <col min="35" max="46" width="9" style="3"/>
    <col min="47" max="49" width="9" style="58"/>
    <col min="50" max="70" width="9" style="62"/>
    <col min="71" max="16384" width="9" style="1"/>
  </cols>
  <sheetData>
    <row r="1" spans="1:70">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28</v>
      </c>
      <c r="AJ1" s="3" t="s">
        <v>29</v>
      </c>
      <c r="AK1" s="4"/>
      <c r="AN1" s="3" t="s">
        <v>30</v>
      </c>
    </row>
    <row r="2" spans="1:70" ht="24">
      <c r="A2" s="13" t="s">
        <v>38</v>
      </c>
      <c r="E2" s="13"/>
      <c r="AI2" s="2" t="s">
        <v>26</v>
      </c>
      <c r="AJ2" s="3" t="s">
        <v>27</v>
      </c>
      <c r="AK2" s="4"/>
      <c r="AN2" s="3" t="s">
        <v>28</v>
      </c>
      <c r="AO2" s="3" t="s">
        <v>29</v>
      </c>
      <c r="AR2" s="3" t="s">
        <v>12</v>
      </c>
      <c r="AS2" s="3" t="s">
        <v>15</v>
      </c>
    </row>
    <row r="3" spans="1:70">
      <c r="Q3" s="14" t="s">
        <v>30</v>
      </c>
      <c r="R3" s="15"/>
      <c r="S3" s="16"/>
      <c r="T3" s="16"/>
      <c r="U3" s="17"/>
      <c r="V3" s="17"/>
      <c r="W3" s="17"/>
      <c r="X3" s="18"/>
      <c r="AA3" s="19" t="s">
        <v>39</v>
      </c>
      <c r="AB3" s="20"/>
      <c r="AC3" s="20"/>
      <c r="AF3" s="19" t="s">
        <v>40</v>
      </c>
      <c r="AI3" s="2" t="s">
        <v>9</v>
      </c>
      <c r="AJ3" s="4" t="s">
        <v>13</v>
      </c>
      <c r="AK3" s="4"/>
      <c r="AN3" s="3" t="s">
        <v>26</v>
      </c>
      <c r="AO3" s="3" t="s">
        <v>27</v>
      </c>
      <c r="AR3" s="3" t="s">
        <v>16</v>
      </c>
      <c r="AS3" s="3" t="s">
        <v>17</v>
      </c>
    </row>
    <row r="4" spans="1:70">
      <c r="A4" s="21" t="s">
        <v>10</v>
      </c>
      <c r="B4" s="22"/>
      <c r="C4" s="22" t="s">
        <v>22</v>
      </c>
      <c r="D4" s="22"/>
      <c r="E4" s="22"/>
      <c r="F4" s="22"/>
      <c r="G4" s="22"/>
      <c r="H4" s="22"/>
      <c r="I4" s="22"/>
      <c r="J4" s="22"/>
      <c r="K4" s="22"/>
      <c r="L4" s="22"/>
      <c r="M4" s="22"/>
      <c r="N4" s="22"/>
      <c r="O4" s="22"/>
      <c r="Q4" s="23" t="s">
        <v>28</v>
      </c>
      <c r="R4" s="20" t="s">
        <v>29</v>
      </c>
      <c r="S4" s="20"/>
      <c r="T4" s="20"/>
      <c r="U4" s="20" t="s">
        <v>12</v>
      </c>
      <c r="V4" s="20" t="s">
        <v>15</v>
      </c>
      <c r="W4" s="20"/>
      <c r="X4" s="24"/>
      <c r="AA4" s="19" t="s">
        <v>6</v>
      </c>
      <c r="AB4" s="64">
        <f>SUMIF(A:A,"計画",AR:AR)</f>
        <v>156</v>
      </c>
      <c r="AC4" s="64"/>
      <c r="AF4" s="19" t="s">
        <v>6</v>
      </c>
      <c r="AG4" s="5">
        <f>SUMIF(A:A,"実施",AR:AR)</f>
        <v>138</v>
      </c>
      <c r="AI4" s="2" t="s">
        <v>1</v>
      </c>
      <c r="AJ4" s="4" t="s">
        <v>14</v>
      </c>
      <c r="AK4" s="4"/>
      <c r="AN4" s="3" t="s">
        <v>9</v>
      </c>
      <c r="AO4" s="3" t="s">
        <v>13</v>
      </c>
      <c r="AR4" s="3" t="s">
        <v>18</v>
      </c>
      <c r="AS4" s="3" t="s">
        <v>19</v>
      </c>
    </row>
    <row r="5" spans="1:70">
      <c r="A5" s="17"/>
      <c r="B5" s="17"/>
      <c r="C5" s="17"/>
      <c r="D5" s="17"/>
      <c r="E5" s="17"/>
      <c r="F5" s="17"/>
      <c r="G5" s="17"/>
      <c r="H5" s="17"/>
      <c r="I5" s="17"/>
      <c r="J5" s="17"/>
      <c r="K5" s="17"/>
      <c r="L5" s="17"/>
      <c r="M5" s="17"/>
      <c r="N5" s="17"/>
      <c r="O5" s="20"/>
      <c r="Q5" s="23" t="s">
        <v>26</v>
      </c>
      <c r="R5" s="20" t="s">
        <v>27</v>
      </c>
      <c r="S5" s="20"/>
      <c r="T5" s="20"/>
      <c r="U5" s="20" t="s">
        <v>54</v>
      </c>
      <c r="V5" s="20" t="s">
        <v>55</v>
      </c>
      <c r="W5" s="20"/>
      <c r="X5" s="24"/>
      <c r="AA5" s="19" t="s">
        <v>7</v>
      </c>
      <c r="AB5" s="65">
        <f>SUMIF(A:A,"計画",AJ:AJ)</f>
        <v>46</v>
      </c>
      <c r="AC5" s="65"/>
      <c r="AF5" s="19" t="s">
        <v>7</v>
      </c>
      <c r="AG5" s="5">
        <f>SUMIF(A:A,"実施",AJ:AJ)</f>
        <v>41</v>
      </c>
      <c r="AI5" s="2" t="s">
        <v>12</v>
      </c>
      <c r="AJ5" s="4" t="s">
        <v>15</v>
      </c>
      <c r="AK5" s="4"/>
      <c r="AN5" s="3" t="s">
        <v>1</v>
      </c>
      <c r="AO5" s="3" t="s">
        <v>14</v>
      </c>
      <c r="AR5" s="3" t="s">
        <v>20</v>
      </c>
      <c r="AS5" s="3" t="s">
        <v>21</v>
      </c>
    </row>
    <row r="6" spans="1:70">
      <c r="A6" s="21" t="s">
        <v>11</v>
      </c>
      <c r="B6" s="22">
        <v>2</v>
      </c>
      <c r="C6" s="22" t="s">
        <v>1</v>
      </c>
      <c r="D6" s="22">
        <v>3</v>
      </c>
      <c r="E6" s="22" t="s">
        <v>2</v>
      </c>
      <c r="F6" s="22">
        <v>1</v>
      </c>
      <c r="G6" s="22" t="s">
        <v>3</v>
      </c>
      <c r="H6" s="22" t="s">
        <v>4</v>
      </c>
      <c r="I6" s="22">
        <v>2</v>
      </c>
      <c r="J6" s="22" t="s">
        <v>1</v>
      </c>
      <c r="K6" s="22">
        <v>9</v>
      </c>
      <c r="L6" s="22" t="s">
        <v>2</v>
      </c>
      <c r="M6" s="22">
        <v>30</v>
      </c>
      <c r="N6" s="22" t="s">
        <v>3</v>
      </c>
      <c r="O6" s="22" t="s">
        <v>23</v>
      </c>
      <c r="Q6" s="23" t="s">
        <v>9</v>
      </c>
      <c r="R6" s="20" t="s">
        <v>13</v>
      </c>
      <c r="S6" s="20"/>
      <c r="T6" s="20"/>
      <c r="U6" s="20" t="s">
        <v>18</v>
      </c>
      <c r="V6" s="20" t="s">
        <v>19</v>
      </c>
      <c r="W6" s="20"/>
      <c r="X6" s="24"/>
      <c r="AA6" s="19" t="s">
        <v>8</v>
      </c>
      <c r="AB6" s="66">
        <f t="shared" ref="AB6:AC6" si="0">IF(AB4="","",AB5/AB4)</f>
        <v>0.29487179487179488</v>
      </c>
      <c r="AC6" s="66" t="str">
        <f t="shared" si="0"/>
        <v/>
      </c>
      <c r="AF6" s="19" t="s">
        <v>8</v>
      </c>
      <c r="AG6" s="12">
        <f>IF(AG4=0,"",AG5/AG4)</f>
        <v>0.29710144927536231</v>
      </c>
      <c r="AI6" s="2" t="s">
        <v>16</v>
      </c>
      <c r="AJ6" s="4" t="s">
        <v>17</v>
      </c>
      <c r="AK6" s="4"/>
    </row>
    <row r="7" spans="1:70">
      <c r="B7" s="19"/>
      <c r="Q7" s="25" t="s">
        <v>1</v>
      </c>
      <c r="R7" s="26" t="s">
        <v>14</v>
      </c>
      <c r="S7" s="26"/>
      <c r="T7" s="26"/>
      <c r="U7" s="26" t="s">
        <v>20</v>
      </c>
      <c r="V7" s="26" t="s">
        <v>21</v>
      </c>
      <c r="W7" s="26"/>
      <c r="X7" s="27"/>
      <c r="AA7" s="19"/>
      <c r="AB7" s="28"/>
      <c r="AC7" s="28"/>
      <c r="AF7" s="19"/>
      <c r="AG7" s="6"/>
      <c r="AI7" s="2" t="s">
        <v>18</v>
      </c>
      <c r="AJ7" s="4" t="s">
        <v>19</v>
      </c>
    </row>
    <row r="8" spans="1:70">
      <c r="B8" s="19"/>
      <c r="AA8" s="19"/>
      <c r="AB8" s="29"/>
      <c r="AC8" s="29"/>
      <c r="AF8" s="19"/>
      <c r="AG8" s="6"/>
      <c r="AI8" s="2" t="s">
        <v>20</v>
      </c>
      <c r="AJ8" s="4" t="s">
        <v>21</v>
      </c>
    </row>
    <row r="9" spans="1:70">
      <c r="A9" s="30">
        <v>2020</v>
      </c>
      <c r="B9" s="31">
        <f>IF(A9="","",DATE(A9,A10,$B$1))</f>
        <v>43922</v>
      </c>
      <c r="C9" s="32">
        <f t="shared" ref="C9:AE9" si="1">IF(B9="","",IF(MONTH(B9)=MONTH(B9+1),B9+1,""))</f>
        <v>43923</v>
      </c>
      <c r="D9" s="32">
        <f t="shared" si="1"/>
        <v>43924</v>
      </c>
      <c r="E9" s="32">
        <f t="shared" si="1"/>
        <v>43925</v>
      </c>
      <c r="F9" s="32">
        <f t="shared" si="1"/>
        <v>43926</v>
      </c>
      <c r="G9" s="32">
        <f t="shared" si="1"/>
        <v>43927</v>
      </c>
      <c r="H9" s="32">
        <f t="shared" si="1"/>
        <v>43928</v>
      </c>
      <c r="I9" s="32">
        <f t="shared" si="1"/>
        <v>43929</v>
      </c>
      <c r="J9" s="32">
        <f t="shared" si="1"/>
        <v>43930</v>
      </c>
      <c r="K9" s="32">
        <f t="shared" si="1"/>
        <v>43931</v>
      </c>
      <c r="L9" s="32">
        <f t="shared" si="1"/>
        <v>43932</v>
      </c>
      <c r="M9" s="32">
        <f t="shared" si="1"/>
        <v>43933</v>
      </c>
      <c r="N9" s="32">
        <f t="shared" si="1"/>
        <v>43934</v>
      </c>
      <c r="O9" s="32">
        <f t="shared" si="1"/>
        <v>43935</v>
      </c>
      <c r="P9" s="32">
        <f t="shared" si="1"/>
        <v>43936</v>
      </c>
      <c r="Q9" s="32">
        <f t="shared" si="1"/>
        <v>43937</v>
      </c>
      <c r="R9" s="32">
        <f t="shared" si="1"/>
        <v>43938</v>
      </c>
      <c r="S9" s="32">
        <f t="shared" si="1"/>
        <v>43939</v>
      </c>
      <c r="T9" s="32">
        <f t="shared" si="1"/>
        <v>43940</v>
      </c>
      <c r="U9" s="32">
        <f t="shared" si="1"/>
        <v>43941</v>
      </c>
      <c r="V9" s="32">
        <f t="shared" si="1"/>
        <v>43942</v>
      </c>
      <c r="W9" s="32">
        <f t="shared" si="1"/>
        <v>43943</v>
      </c>
      <c r="X9" s="32">
        <f t="shared" si="1"/>
        <v>43944</v>
      </c>
      <c r="Y9" s="32">
        <f t="shared" si="1"/>
        <v>43945</v>
      </c>
      <c r="Z9" s="32">
        <f t="shared" si="1"/>
        <v>43946</v>
      </c>
      <c r="AA9" s="32">
        <f t="shared" si="1"/>
        <v>43947</v>
      </c>
      <c r="AB9" s="32">
        <f t="shared" si="1"/>
        <v>43948</v>
      </c>
      <c r="AC9" s="32">
        <f t="shared" si="1"/>
        <v>43949</v>
      </c>
      <c r="AD9" s="32">
        <f t="shared" si="1"/>
        <v>43950</v>
      </c>
      <c r="AE9" s="32">
        <f t="shared" si="1"/>
        <v>43951</v>
      </c>
      <c r="AF9" s="33" t="str">
        <f>IF(AE9="","",IF(MONTH(AE9)=MONTH(AE9+1),AE9+1,""))</f>
        <v/>
      </c>
      <c r="AG9" s="7" t="s">
        <v>5</v>
      </c>
      <c r="AI9" s="2"/>
      <c r="AJ9" s="4"/>
    </row>
    <row r="10" spans="1:70">
      <c r="A10" s="34">
        <v>4</v>
      </c>
      <c r="B10" s="35">
        <f>B9</f>
        <v>43922</v>
      </c>
      <c r="C10" s="36">
        <f t="shared" ref="C10:AF10" si="2">C9</f>
        <v>43923</v>
      </c>
      <c r="D10" s="36">
        <f t="shared" si="2"/>
        <v>43924</v>
      </c>
      <c r="E10" s="36">
        <f t="shared" si="2"/>
        <v>43925</v>
      </c>
      <c r="F10" s="36">
        <f t="shared" si="2"/>
        <v>43926</v>
      </c>
      <c r="G10" s="36">
        <f t="shared" si="2"/>
        <v>43927</v>
      </c>
      <c r="H10" s="36">
        <f t="shared" si="2"/>
        <v>43928</v>
      </c>
      <c r="I10" s="36">
        <f t="shared" si="2"/>
        <v>43929</v>
      </c>
      <c r="J10" s="36">
        <f t="shared" si="2"/>
        <v>43930</v>
      </c>
      <c r="K10" s="36">
        <f t="shared" si="2"/>
        <v>43931</v>
      </c>
      <c r="L10" s="36">
        <f t="shared" si="2"/>
        <v>43932</v>
      </c>
      <c r="M10" s="36">
        <f t="shared" si="2"/>
        <v>43933</v>
      </c>
      <c r="N10" s="36">
        <f t="shared" si="2"/>
        <v>43934</v>
      </c>
      <c r="O10" s="36">
        <f t="shared" si="2"/>
        <v>43935</v>
      </c>
      <c r="P10" s="36">
        <f t="shared" si="2"/>
        <v>43936</v>
      </c>
      <c r="Q10" s="36">
        <f t="shared" si="2"/>
        <v>43937</v>
      </c>
      <c r="R10" s="36">
        <f t="shared" si="2"/>
        <v>43938</v>
      </c>
      <c r="S10" s="36">
        <f t="shared" si="2"/>
        <v>43939</v>
      </c>
      <c r="T10" s="36">
        <f t="shared" si="2"/>
        <v>43940</v>
      </c>
      <c r="U10" s="36">
        <f t="shared" si="2"/>
        <v>43941</v>
      </c>
      <c r="V10" s="36">
        <f t="shared" si="2"/>
        <v>43942</v>
      </c>
      <c r="W10" s="36">
        <f t="shared" si="2"/>
        <v>43943</v>
      </c>
      <c r="X10" s="36">
        <f t="shared" si="2"/>
        <v>43944</v>
      </c>
      <c r="Y10" s="36">
        <f t="shared" si="2"/>
        <v>43945</v>
      </c>
      <c r="Z10" s="36">
        <f t="shared" si="2"/>
        <v>43946</v>
      </c>
      <c r="AA10" s="36">
        <f t="shared" si="2"/>
        <v>43947</v>
      </c>
      <c r="AB10" s="36">
        <f t="shared" si="2"/>
        <v>43948</v>
      </c>
      <c r="AC10" s="36">
        <f t="shared" si="2"/>
        <v>43949</v>
      </c>
      <c r="AD10" s="36">
        <f t="shared" si="2"/>
        <v>43950</v>
      </c>
      <c r="AE10" s="36">
        <f t="shared" si="2"/>
        <v>43951</v>
      </c>
      <c r="AF10" s="37" t="str">
        <f t="shared" si="2"/>
        <v/>
      </c>
      <c r="AG10" s="8">
        <f>IF(A9="","",IF(AR12&gt;0,AR12,AR11))</f>
        <v>18</v>
      </c>
      <c r="AI10" s="3" t="s">
        <v>24</v>
      </c>
      <c r="AJ10" s="3" t="s">
        <v>36</v>
      </c>
      <c r="AK10" s="2" t="s">
        <v>25</v>
      </c>
      <c r="AL10" s="3" t="s">
        <v>14</v>
      </c>
      <c r="AM10" s="3" t="s">
        <v>31</v>
      </c>
      <c r="AN10" s="3" t="s">
        <v>32</v>
      </c>
      <c r="AO10" s="3" t="s">
        <v>33</v>
      </c>
      <c r="AP10" s="3" t="s">
        <v>34</v>
      </c>
      <c r="AQ10" s="3" t="s">
        <v>37</v>
      </c>
      <c r="AR10" s="3" t="s">
        <v>35</v>
      </c>
    </row>
    <row r="11" spans="1:70" s="10" customFormat="1" ht="24" customHeight="1">
      <c r="A11" s="38" t="s">
        <v>0</v>
      </c>
      <c r="B11" s="39"/>
      <c r="C11" s="40"/>
      <c r="D11" s="40"/>
      <c r="E11" s="40"/>
      <c r="F11" s="40"/>
      <c r="G11" s="40" t="s">
        <v>28</v>
      </c>
      <c r="H11" s="40"/>
      <c r="I11" s="40"/>
      <c r="J11" s="40"/>
      <c r="K11" s="40"/>
      <c r="L11" s="40" t="s">
        <v>9</v>
      </c>
      <c r="M11" s="40" t="s">
        <v>9</v>
      </c>
      <c r="N11" s="40"/>
      <c r="O11" s="40"/>
      <c r="P11" s="40"/>
      <c r="Q11" s="40"/>
      <c r="R11" s="40"/>
      <c r="S11" s="40" t="s">
        <v>9</v>
      </c>
      <c r="T11" s="40" t="s">
        <v>9</v>
      </c>
      <c r="U11" s="40"/>
      <c r="V11" s="40"/>
      <c r="W11" s="40"/>
      <c r="X11" s="40"/>
      <c r="Y11" s="40"/>
      <c r="Z11" s="40" t="s">
        <v>9</v>
      </c>
      <c r="AA11" s="40" t="s">
        <v>9</v>
      </c>
      <c r="AB11" s="40"/>
      <c r="AC11" s="40"/>
      <c r="AD11" s="40"/>
      <c r="AE11" s="40"/>
      <c r="AF11" s="41"/>
      <c r="AG11" s="9">
        <f>IF(A9="","",IF(AR12&gt;0,AJ12,AJ11))</f>
        <v>4</v>
      </c>
      <c r="AH11" s="63"/>
      <c r="AI11" s="2">
        <f>COUNTIF($B11:$AF11,"着")</f>
        <v>1</v>
      </c>
      <c r="AJ11" s="2">
        <f>COUNTIF($B11:$AF11,"休")</f>
        <v>6</v>
      </c>
      <c r="AK11" s="2">
        <f>COUNTIF($B11:$AF11,"完")</f>
        <v>0</v>
      </c>
      <c r="AL11" s="2">
        <f>COUNTIF($B11:$AF11,"年")</f>
        <v>0</v>
      </c>
      <c r="AM11" s="2">
        <f>COUNTIF($B11:$AF11,"夏")</f>
        <v>0</v>
      </c>
      <c r="AN11" s="2">
        <f>COUNTIF($B11:$AF11,"制")</f>
        <v>0</v>
      </c>
      <c r="AO11" s="2">
        <f>COUNTIF($B11:$AF11,"中")</f>
        <v>0</v>
      </c>
      <c r="AP11" s="2">
        <f>COUNTIF($B11:$AF11,"外")</f>
        <v>0</v>
      </c>
      <c r="AQ11" s="2">
        <f>COUNTA(B11:AF11)</f>
        <v>7</v>
      </c>
      <c r="AR11" s="2">
        <f t="shared" ref="AR11:AR19" si="3">IF(AQ11=0,0,IF(AK11=1,MATCH("完",B11:AF11,0)-SUM(AL11:AP11),IF(AI11=1,COUNT(B9:AF9)-MATCH("着",B11:AF11,0)+1-SUM(AL11:AP11),COUNT(B9:AF9))))</f>
        <v>25</v>
      </c>
      <c r="AS11" s="3"/>
      <c r="AT11" s="2"/>
      <c r="AU11" s="59"/>
      <c r="AV11" s="59"/>
      <c r="AW11" s="59"/>
      <c r="AX11" s="63"/>
      <c r="AY11" s="63"/>
      <c r="AZ11" s="63"/>
      <c r="BA11" s="63"/>
      <c r="BB11" s="63"/>
      <c r="BC11" s="63"/>
      <c r="BD11" s="63"/>
      <c r="BE11" s="63"/>
      <c r="BF11" s="63"/>
      <c r="BG11" s="63"/>
      <c r="BH11" s="63"/>
      <c r="BI11" s="63"/>
      <c r="BJ11" s="63"/>
      <c r="BK11" s="63"/>
      <c r="BL11" s="63"/>
      <c r="BM11" s="63"/>
      <c r="BN11" s="63"/>
      <c r="BO11" s="63"/>
      <c r="BP11" s="63"/>
      <c r="BQ11" s="63"/>
      <c r="BR11" s="63"/>
    </row>
    <row r="12" spans="1:70" s="10" customFormat="1" ht="24" customHeight="1">
      <c r="A12" s="42" t="s">
        <v>60</v>
      </c>
      <c r="B12" s="43"/>
      <c r="C12" s="44"/>
      <c r="D12" s="44"/>
      <c r="E12" s="44"/>
      <c r="F12" s="44"/>
      <c r="G12" s="44"/>
      <c r="H12" s="44"/>
      <c r="I12" s="44"/>
      <c r="J12" s="44"/>
      <c r="K12" s="44"/>
      <c r="L12" s="44"/>
      <c r="M12" s="44"/>
      <c r="N12" s="44" t="s">
        <v>28</v>
      </c>
      <c r="O12" s="44"/>
      <c r="P12" s="44"/>
      <c r="Q12" s="44"/>
      <c r="R12" s="44"/>
      <c r="S12" s="44" t="s">
        <v>41</v>
      </c>
      <c r="T12" s="44" t="s">
        <v>41</v>
      </c>
      <c r="U12" s="44"/>
      <c r="V12" s="44"/>
      <c r="W12" s="44"/>
      <c r="X12" s="44"/>
      <c r="Y12" s="44"/>
      <c r="Z12" s="44" t="s">
        <v>41</v>
      </c>
      <c r="AA12" s="44" t="s">
        <v>41</v>
      </c>
      <c r="AB12" s="44"/>
      <c r="AC12" s="44"/>
      <c r="AD12" s="44"/>
      <c r="AE12" s="44"/>
      <c r="AF12" s="45"/>
      <c r="AG12" s="11">
        <f>IF(AG10="","",AG11/AG10)</f>
        <v>0.22222222222222221</v>
      </c>
      <c r="AH12" s="63"/>
      <c r="AI12" s="2">
        <f>COUNTIF(B12:AF12,"着")</f>
        <v>1</v>
      </c>
      <c r="AJ12" s="2">
        <f>COUNTIF($B12:$AF12,"休")</f>
        <v>4</v>
      </c>
      <c r="AK12" s="2">
        <f>COUNTIF($B12:$AF12,"完")</f>
        <v>0</v>
      </c>
      <c r="AL12" s="2">
        <f>COUNTIF($B12:$AF12,"年")</f>
        <v>0</v>
      </c>
      <c r="AM12" s="2">
        <f>COUNTIF($B12:$AF12,"夏")</f>
        <v>0</v>
      </c>
      <c r="AN12" s="2">
        <f>COUNTIF($B12:$AF12,"制")</f>
        <v>0</v>
      </c>
      <c r="AO12" s="2">
        <f>COUNTIF($B12:$AF12,"中")</f>
        <v>0</v>
      </c>
      <c r="AP12" s="2">
        <f>COUNTIF($B12:$AF12,"外")</f>
        <v>0</v>
      </c>
      <c r="AQ12" s="2">
        <f>COUNTA(B12:AF12)</f>
        <v>5</v>
      </c>
      <c r="AR12" s="2">
        <f t="shared" si="3"/>
        <v>18</v>
      </c>
      <c r="AS12" s="2"/>
      <c r="AT12" s="2"/>
      <c r="AU12" s="59"/>
      <c r="AV12" s="59"/>
      <c r="AW12" s="59"/>
      <c r="AX12" s="63"/>
      <c r="AY12" s="63"/>
      <c r="AZ12" s="63"/>
      <c r="BA12" s="63"/>
      <c r="BB12" s="63"/>
      <c r="BC12" s="63"/>
      <c r="BD12" s="63"/>
      <c r="BE12" s="63"/>
      <c r="BF12" s="63"/>
      <c r="BG12" s="63"/>
      <c r="BH12" s="63"/>
      <c r="BI12" s="63"/>
      <c r="BJ12" s="63"/>
      <c r="BK12" s="63"/>
      <c r="BL12" s="63"/>
      <c r="BM12" s="63"/>
      <c r="BN12" s="63"/>
      <c r="BO12" s="63"/>
      <c r="BP12" s="63"/>
      <c r="BQ12" s="63"/>
      <c r="BR12" s="63"/>
    </row>
    <row r="13" spans="1:70">
      <c r="A13" s="30">
        <v>2020</v>
      </c>
      <c r="B13" s="31">
        <f>IF(A13="","",DATE(A13,A14,$B$1))</f>
        <v>43952</v>
      </c>
      <c r="C13" s="32">
        <f t="shared" ref="C13:AE13" si="4">IF(B13="","",IF(MONTH(B13)=MONTH(B13+1),B13+1,""))</f>
        <v>43953</v>
      </c>
      <c r="D13" s="32">
        <f t="shared" si="4"/>
        <v>43954</v>
      </c>
      <c r="E13" s="32">
        <f t="shared" si="4"/>
        <v>43955</v>
      </c>
      <c r="F13" s="32">
        <f t="shared" si="4"/>
        <v>43956</v>
      </c>
      <c r="G13" s="32">
        <f t="shared" si="4"/>
        <v>43957</v>
      </c>
      <c r="H13" s="32">
        <f t="shared" si="4"/>
        <v>43958</v>
      </c>
      <c r="I13" s="32">
        <f t="shared" si="4"/>
        <v>43959</v>
      </c>
      <c r="J13" s="32">
        <f t="shared" si="4"/>
        <v>43960</v>
      </c>
      <c r="K13" s="32">
        <f t="shared" si="4"/>
        <v>43961</v>
      </c>
      <c r="L13" s="32">
        <f t="shared" si="4"/>
        <v>43962</v>
      </c>
      <c r="M13" s="32">
        <f t="shared" si="4"/>
        <v>43963</v>
      </c>
      <c r="N13" s="32">
        <f t="shared" si="4"/>
        <v>43964</v>
      </c>
      <c r="O13" s="32">
        <f t="shared" si="4"/>
        <v>43965</v>
      </c>
      <c r="P13" s="32">
        <f t="shared" si="4"/>
        <v>43966</v>
      </c>
      <c r="Q13" s="32">
        <f t="shared" si="4"/>
        <v>43967</v>
      </c>
      <c r="R13" s="32">
        <f t="shared" si="4"/>
        <v>43968</v>
      </c>
      <c r="S13" s="32">
        <f t="shared" si="4"/>
        <v>43969</v>
      </c>
      <c r="T13" s="32">
        <f t="shared" si="4"/>
        <v>43970</v>
      </c>
      <c r="U13" s="32">
        <f t="shared" si="4"/>
        <v>43971</v>
      </c>
      <c r="V13" s="32">
        <f t="shared" si="4"/>
        <v>43972</v>
      </c>
      <c r="W13" s="32">
        <f t="shared" si="4"/>
        <v>43973</v>
      </c>
      <c r="X13" s="32">
        <f t="shared" si="4"/>
        <v>43974</v>
      </c>
      <c r="Y13" s="32">
        <f t="shared" si="4"/>
        <v>43975</v>
      </c>
      <c r="Z13" s="32">
        <f t="shared" si="4"/>
        <v>43976</v>
      </c>
      <c r="AA13" s="32">
        <f t="shared" si="4"/>
        <v>43977</v>
      </c>
      <c r="AB13" s="32">
        <f t="shared" si="4"/>
        <v>43978</v>
      </c>
      <c r="AC13" s="32">
        <f t="shared" si="4"/>
        <v>43979</v>
      </c>
      <c r="AD13" s="32">
        <f t="shared" si="4"/>
        <v>43980</v>
      </c>
      <c r="AE13" s="32">
        <f t="shared" si="4"/>
        <v>43981</v>
      </c>
      <c r="AF13" s="33">
        <f>IF(AE13="","",IF(MONTH(AE13)=MONTH(AE13+1),AE13+1,""))</f>
        <v>43982</v>
      </c>
      <c r="AG13" s="7" t="s">
        <v>5</v>
      </c>
      <c r="AI13" s="2">
        <f t="shared" ref="AI13" si="5">COUNTIF($B13:$AF13,"着")</f>
        <v>0</v>
      </c>
      <c r="AJ13" s="2">
        <f t="shared" ref="AJ13:AJ57" si="6">COUNTIF($B13:$AF13,"休")</f>
        <v>0</v>
      </c>
      <c r="AK13" s="2">
        <f t="shared" ref="AK13:AK57" si="7">COUNTIF($B13:$AF13,"完")</f>
        <v>0</v>
      </c>
      <c r="AL13" s="2">
        <f t="shared" ref="AL13:AL57" si="8">COUNTIF($B13:$AF13,"年")</f>
        <v>0</v>
      </c>
      <c r="AM13" s="2">
        <f t="shared" ref="AM13:AM57" si="9">COUNTIF($B13:$AF13,"夏")</f>
        <v>0</v>
      </c>
      <c r="AN13" s="2">
        <f t="shared" ref="AN13:AN57" si="10">COUNTIF($B13:$AF13,"制")</f>
        <v>0</v>
      </c>
      <c r="AO13" s="2">
        <f t="shared" ref="AO13:AO57" si="11">COUNTIF($B13:$AF13,"中")</f>
        <v>0</v>
      </c>
      <c r="AP13" s="2">
        <f t="shared" ref="AP13:AP57" si="12">COUNTIF($B13:$AF13,"外")</f>
        <v>0</v>
      </c>
      <c r="AQ13" s="2">
        <f t="shared" ref="AQ13:AQ57" si="13">COUNTA(B13:AF13)</f>
        <v>31</v>
      </c>
      <c r="AR13" s="2">
        <f t="shared" si="3"/>
        <v>0</v>
      </c>
      <c r="AS13" s="2"/>
    </row>
    <row r="14" spans="1:70">
      <c r="A14" s="34">
        <v>5</v>
      </c>
      <c r="B14" s="35">
        <f>B13</f>
        <v>43952</v>
      </c>
      <c r="C14" s="36">
        <f t="shared" ref="C14:AF14" si="14">C13</f>
        <v>43953</v>
      </c>
      <c r="D14" s="36">
        <f t="shared" si="14"/>
        <v>43954</v>
      </c>
      <c r="E14" s="36">
        <f t="shared" si="14"/>
        <v>43955</v>
      </c>
      <c r="F14" s="36">
        <f t="shared" si="14"/>
        <v>43956</v>
      </c>
      <c r="G14" s="36">
        <f t="shared" si="14"/>
        <v>43957</v>
      </c>
      <c r="H14" s="36">
        <f t="shared" si="14"/>
        <v>43958</v>
      </c>
      <c r="I14" s="36">
        <f t="shared" si="14"/>
        <v>43959</v>
      </c>
      <c r="J14" s="36">
        <f t="shared" si="14"/>
        <v>43960</v>
      </c>
      <c r="K14" s="36">
        <f t="shared" si="14"/>
        <v>43961</v>
      </c>
      <c r="L14" s="36">
        <f t="shared" si="14"/>
        <v>43962</v>
      </c>
      <c r="M14" s="36">
        <f t="shared" si="14"/>
        <v>43963</v>
      </c>
      <c r="N14" s="36">
        <f t="shared" si="14"/>
        <v>43964</v>
      </c>
      <c r="O14" s="36">
        <f t="shared" si="14"/>
        <v>43965</v>
      </c>
      <c r="P14" s="36">
        <f t="shared" si="14"/>
        <v>43966</v>
      </c>
      <c r="Q14" s="36">
        <f t="shared" si="14"/>
        <v>43967</v>
      </c>
      <c r="R14" s="36">
        <f t="shared" si="14"/>
        <v>43968</v>
      </c>
      <c r="S14" s="36">
        <f t="shared" si="14"/>
        <v>43969</v>
      </c>
      <c r="T14" s="36">
        <f t="shared" si="14"/>
        <v>43970</v>
      </c>
      <c r="U14" s="36">
        <f t="shared" si="14"/>
        <v>43971</v>
      </c>
      <c r="V14" s="36">
        <f t="shared" si="14"/>
        <v>43972</v>
      </c>
      <c r="W14" s="36">
        <f t="shared" si="14"/>
        <v>43973</v>
      </c>
      <c r="X14" s="36">
        <f t="shared" si="14"/>
        <v>43974</v>
      </c>
      <c r="Y14" s="36">
        <f t="shared" si="14"/>
        <v>43975</v>
      </c>
      <c r="Z14" s="36">
        <f t="shared" si="14"/>
        <v>43976</v>
      </c>
      <c r="AA14" s="36">
        <f t="shared" si="14"/>
        <v>43977</v>
      </c>
      <c r="AB14" s="36">
        <f t="shared" si="14"/>
        <v>43978</v>
      </c>
      <c r="AC14" s="36">
        <f t="shared" si="14"/>
        <v>43979</v>
      </c>
      <c r="AD14" s="36">
        <f t="shared" si="14"/>
        <v>43980</v>
      </c>
      <c r="AE14" s="36">
        <f t="shared" si="14"/>
        <v>43981</v>
      </c>
      <c r="AF14" s="37">
        <f t="shared" si="14"/>
        <v>43982</v>
      </c>
      <c r="AG14" s="8">
        <f>IF(A13="","",IF(AR16&gt;0,AR16,AR15))</f>
        <v>31</v>
      </c>
      <c r="AI14" s="2">
        <f t="shared" ref="AI14" si="15">COUNTIF(B14:AF14,"着")</f>
        <v>0</v>
      </c>
      <c r="AJ14" s="2">
        <f t="shared" si="6"/>
        <v>0</v>
      </c>
      <c r="AK14" s="2">
        <f t="shared" si="7"/>
        <v>0</v>
      </c>
      <c r="AL14" s="2">
        <f t="shared" si="8"/>
        <v>0</v>
      </c>
      <c r="AM14" s="2">
        <f t="shared" si="9"/>
        <v>0</v>
      </c>
      <c r="AN14" s="2">
        <f t="shared" si="10"/>
        <v>0</v>
      </c>
      <c r="AO14" s="2">
        <f t="shared" si="11"/>
        <v>0</v>
      </c>
      <c r="AP14" s="2">
        <f t="shared" si="12"/>
        <v>0</v>
      </c>
      <c r="AQ14" s="2">
        <f t="shared" si="13"/>
        <v>31</v>
      </c>
      <c r="AR14" s="2">
        <f t="shared" si="3"/>
        <v>0</v>
      </c>
    </row>
    <row r="15" spans="1:70" s="10" customFormat="1" ht="24" customHeight="1">
      <c r="A15" s="38" t="s">
        <v>0</v>
      </c>
      <c r="B15" s="39"/>
      <c r="C15" s="40" t="s">
        <v>41</v>
      </c>
      <c r="D15" s="40" t="s">
        <v>41</v>
      </c>
      <c r="E15" s="40"/>
      <c r="F15" s="40"/>
      <c r="G15" s="40"/>
      <c r="H15" s="40"/>
      <c r="I15" s="40"/>
      <c r="J15" s="40" t="s">
        <v>41</v>
      </c>
      <c r="K15" s="40" t="s">
        <v>41</v>
      </c>
      <c r="L15" s="40"/>
      <c r="M15" s="40"/>
      <c r="N15" s="40"/>
      <c r="O15" s="40"/>
      <c r="P15" s="40"/>
      <c r="Q15" s="40" t="s">
        <v>41</v>
      </c>
      <c r="R15" s="40" t="s">
        <v>41</v>
      </c>
      <c r="S15" s="40"/>
      <c r="T15" s="40"/>
      <c r="U15" s="40"/>
      <c r="V15" s="40"/>
      <c r="W15" s="40"/>
      <c r="X15" s="40" t="s">
        <v>41</v>
      </c>
      <c r="Y15" s="40" t="s">
        <v>41</v>
      </c>
      <c r="Z15" s="40"/>
      <c r="AA15" s="40"/>
      <c r="AB15" s="40"/>
      <c r="AC15" s="40"/>
      <c r="AD15" s="40"/>
      <c r="AE15" s="40" t="s">
        <v>41</v>
      </c>
      <c r="AF15" s="41" t="s">
        <v>41</v>
      </c>
      <c r="AG15" s="9">
        <f>IF(A13="","",IF(AR16&gt;0,AJ16,AJ15))</f>
        <v>9</v>
      </c>
      <c r="AH15" s="63"/>
      <c r="AI15" s="2">
        <f t="shared" ref="AI15" si="16">COUNTIF($B15:$AF15,"着")</f>
        <v>0</v>
      </c>
      <c r="AJ15" s="2">
        <f t="shared" si="6"/>
        <v>10</v>
      </c>
      <c r="AK15" s="2">
        <f t="shared" si="7"/>
        <v>0</v>
      </c>
      <c r="AL15" s="2">
        <f t="shared" si="8"/>
        <v>0</v>
      </c>
      <c r="AM15" s="2">
        <f t="shared" si="9"/>
        <v>0</v>
      </c>
      <c r="AN15" s="2">
        <f t="shared" si="10"/>
        <v>0</v>
      </c>
      <c r="AO15" s="2">
        <f t="shared" si="11"/>
        <v>0</v>
      </c>
      <c r="AP15" s="2">
        <f t="shared" si="12"/>
        <v>0</v>
      </c>
      <c r="AQ15" s="2">
        <f t="shared" si="13"/>
        <v>10</v>
      </c>
      <c r="AR15" s="2">
        <f t="shared" si="3"/>
        <v>31</v>
      </c>
      <c r="AS15" s="3"/>
      <c r="AT15" s="2"/>
      <c r="AU15" s="59"/>
      <c r="AV15" s="59"/>
      <c r="AW15" s="59"/>
      <c r="AX15" s="63"/>
      <c r="AY15" s="63"/>
      <c r="AZ15" s="63"/>
      <c r="BA15" s="63"/>
      <c r="BB15" s="63"/>
      <c r="BC15" s="63"/>
      <c r="BD15" s="63"/>
      <c r="BE15" s="63"/>
      <c r="BF15" s="63"/>
      <c r="BG15" s="63"/>
      <c r="BH15" s="63"/>
      <c r="BI15" s="63"/>
      <c r="BJ15" s="63"/>
      <c r="BK15" s="63"/>
      <c r="BL15" s="63"/>
      <c r="BM15" s="63"/>
      <c r="BN15" s="63"/>
      <c r="BO15" s="63"/>
      <c r="BP15" s="63"/>
      <c r="BQ15" s="63"/>
      <c r="BR15" s="63"/>
    </row>
    <row r="16" spans="1:70" s="10" customFormat="1" ht="24" customHeight="1">
      <c r="A16" s="42" t="s">
        <v>60</v>
      </c>
      <c r="B16" s="43"/>
      <c r="C16" s="44" t="s">
        <v>41</v>
      </c>
      <c r="D16" s="44" t="s">
        <v>41</v>
      </c>
      <c r="E16" s="44" t="s">
        <v>9</v>
      </c>
      <c r="F16" s="44" t="s">
        <v>9</v>
      </c>
      <c r="G16" s="44" t="s">
        <v>9</v>
      </c>
      <c r="H16" s="44"/>
      <c r="I16" s="44"/>
      <c r="J16" s="44"/>
      <c r="K16" s="44" t="s">
        <v>41</v>
      </c>
      <c r="L16" s="44"/>
      <c r="M16" s="44"/>
      <c r="N16" s="44"/>
      <c r="O16" s="44"/>
      <c r="P16" s="44"/>
      <c r="Q16" s="44"/>
      <c r="R16" s="44" t="s">
        <v>41</v>
      </c>
      <c r="S16" s="44"/>
      <c r="T16" s="44"/>
      <c r="U16" s="44"/>
      <c r="V16" s="44"/>
      <c r="W16" s="44"/>
      <c r="X16" s="44"/>
      <c r="Y16" s="44" t="s">
        <v>41</v>
      </c>
      <c r="Z16" s="44"/>
      <c r="AA16" s="44"/>
      <c r="AB16" s="44"/>
      <c r="AC16" s="44"/>
      <c r="AD16" s="44"/>
      <c r="AE16" s="44"/>
      <c r="AF16" s="45" t="s">
        <v>41</v>
      </c>
      <c r="AG16" s="11">
        <f>IF(AG14="","",AG15/AG14)</f>
        <v>0.29032258064516131</v>
      </c>
      <c r="AH16" s="63"/>
      <c r="AI16" s="2">
        <f t="shared" ref="AI16" si="17">COUNTIF(B16:AF16,"着")</f>
        <v>0</v>
      </c>
      <c r="AJ16" s="2">
        <f t="shared" si="6"/>
        <v>9</v>
      </c>
      <c r="AK16" s="2">
        <f t="shared" si="7"/>
        <v>0</v>
      </c>
      <c r="AL16" s="2">
        <f t="shared" si="8"/>
        <v>0</v>
      </c>
      <c r="AM16" s="2">
        <f t="shared" si="9"/>
        <v>0</v>
      </c>
      <c r="AN16" s="2">
        <f t="shared" si="10"/>
        <v>0</v>
      </c>
      <c r="AO16" s="2">
        <f t="shared" si="11"/>
        <v>0</v>
      </c>
      <c r="AP16" s="2">
        <f t="shared" si="12"/>
        <v>0</v>
      </c>
      <c r="AQ16" s="2">
        <f t="shared" si="13"/>
        <v>9</v>
      </c>
      <c r="AR16" s="2">
        <f t="shared" si="3"/>
        <v>31</v>
      </c>
      <c r="AS16" s="2"/>
      <c r="AT16" s="2"/>
      <c r="AU16" s="59"/>
      <c r="AV16" s="59"/>
      <c r="AW16" s="59"/>
      <c r="AX16" s="63"/>
      <c r="AY16" s="63"/>
      <c r="AZ16" s="63"/>
      <c r="BA16" s="63"/>
      <c r="BB16" s="63"/>
      <c r="BC16" s="63"/>
      <c r="BD16" s="63"/>
      <c r="BE16" s="63"/>
      <c r="BF16" s="63"/>
      <c r="BG16" s="63"/>
      <c r="BH16" s="63"/>
      <c r="BI16" s="63"/>
      <c r="BJ16" s="63"/>
      <c r="BK16" s="63"/>
      <c r="BL16" s="63"/>
      <c r="BM16" s="63"/>
      <c r="BN16" s="63"/>
      <c r="BO16" s="63"/>
      <c r="BP16" s="63"/>
      <c r="BQ16" s="63"/>
      <c r="BR16" s="63"/>
    </row>
    <row r="17" spans="1:70">
      <c r="A17" s="30">
        <v>2020</v>
      </c>
      <c r="B17" s="31">
        <f>IF(A17="","",DATE(A17,A18,$B$1))</f>
        <v>43983</v>
      </c>
      <c r="C17" s="32">
        <f t="shared" ref="C17:AE17" si="18">IF(B17="","",IF(MONTH(B17)=MONTH(B17+1),B17+1,""))</f>
        <v>43984</v>
      </c>
      <c r="D17" s="32">
        <f t="shared" si="18"/>
        <v>43985</v>
      </c>
      <c r="E17" s="32">
        <f t="shared" si="18"/>
        <v>43986</v>
      </c>
      <c r="F17" s="32">
        <f t="shared" si="18"/>
        <v>43987</v>
      </c>
      <c r="G17" s="32">
        <f t="shared" si="18"/>
        <v>43988</v>
      </c>
      <c r="H17" s="32">
        <f t="shared" si="18"/>
        <v>43989</v>
      </c>
      <c r="I17" s="32">
        <f t="shared" si="18"/>
        <v>43990</v>
      </c>
      <c r="J17" s="32">
        <f t="shared" si="18"/>
        <v>43991</v>
      </c>
      <c r="K17" s="32">
        <f t="shared" si="18"/>
        <v>43992</v>
      </c>
      <c r="L17" s="32">
        <f t="shared" si="18"/>
        <v>43993</v>
      </c>
      <c r="M17" s="32">
        <f t="shared" si="18"/>
        <v>43994</v>
      </c>
      <c r="N17" s="32">
        <f t="shared" si="18"/>
        <v>43995</v>
      </c>
      <c r="O17" s="32">
        <f t="shared" si="18"/>
        <v>43996</v>
      </c>
      <c r="P17" s="32">
        <f t="shared" si="18"/>
        <v>43997</v>
      </c>
      <c r="Q17" s="32">
        <f t="shared" si="18"/>
        <v>43998</v>
      </c>
      <c r="R17" s="32">
        <f t="shared" si="18"/>
        <v>43999</v>
      </c>
      <c r="S17" s="32">
        <f t="shared" si="18"/>
        <v>44000</v>
      </c>
      <c r="T17" s="32">
        <f t="shared" si="18"/>
        <v>44001</v>
      </c>
      <c r="U17" s="32">
        <f t="shared" si="18"/>
        <v>44002</v>
      </c>
      <c r="V17" s="32">
        <f t="shared" si="18"/>
        <v>44003</v>
      </c>
      <c r="W17" s="32">
        <f t="shared" si="18"/>
        <v>44004</v>
      </c>
      <c r="X17" s="32">
        <f t="shared" si="18"/>
        <v>44005</v>
      </c>
      <c r="Y17" s="32">
        <f t="shared" si="18"/>
        <v>44006</v>
      </c>
      <c r="Z17" s="32">
        <f t="shared" si="18"/>
        <v>44007</v>
      </c>
      <c r="AA17" s="32">
        <f t="shared" si="18"/>
        <v>44008</v>
      </c>
      <c r="AB17" s="32">
        <f t="shared" si="18"/>
        <v>44009</v>
      </c>
      <c r="AC17" s="32">
        <f t="shared" si="18"/>
        <v>44010</v>
      </c>
      <c r="AD17" s="32">
        <f t="shared" si="18"/>
        <v>44011</v>
      </c>
      <c r="AE17" s="32">
        <f t="shared" si="18"/>
        <v>44012</v>
      </c>
      <c r="AF17" s="33" t="str">
        <f>IF(AE17="","",IF(MONTH(AE17)=MONTH(AE17+1),AE17+1,""))</f>
        <v/>
      </c>
      <c r="AG17" s="7" t="s">
        <v>5</v>
      </c>
      <c r="AI17" s="2">
        <f t="shared" ref="AI17" si="19">COUNTIF($B17:$AF17,"着")</f>
        <v>0</v>
      </c>
      <c r="AJ17" s="2">
        <f t="shared" si="6"/>
        <v>0</v>
      </c>
      <c r="AK17" s="2">
        <f t="shared" si="7"/>
        <v>0</v>
      </c>
      <c r="AL17" s="2">
        <f t="shared" si="8"/>
        <v>0</v>
      </c>
      <c r="AM17" s="2">
        <f t="shared" si="9"/>
        <v>0</v>
      </c>
      <c r="AN17" s="2">
        <f t="shared" si="10"/>
        <v>0</v>
      </c>
      <c r="AO17" s="2">
        <f t="shared" si="11"/>
        <v>0</v>
      </c>
      <c r="AP17" s="2">
        <f t="shared" si="12"/>
        <v>0</v>
      </c>
      <c r="AQ17" s="2">
        <f t="shared" si="13"/>
        <v>31</v>
      </c>
      <c r="AR17" s="2">
        <f t="shared" si="3"/>
        <v>0</v>
      </c>
      <c r="AS17" s="2"/>
    </row>
    <row r="18" spans="1:70">
      <c r="A18" s="34">
        <v>6</v>
      </c>
      <c r="B18" s="35">
        <f>B17</f>
        <v>43983</v>
      </c>
      <c r="C18" s="36">
        <f t="shared" ref="C18:AF18" si="20">C17</f>
        <v>43984</v>
      </c>
      <c r="D18" s="36">
        <f t="shared" si="20"/>
        <v>43985</v>
      </c>
      <c r="E18" s="36">
        <f t="shared" si="20"/>
        <v>43986</v>
      </c>
      <c r="F18" s="36">
        <f t="shared" si="20"/>
        <v>43987</v>
      </c>
      <c r="G18" s="36">
        <f t="shared" si="20"/>
        <v>43988</v>
      </c>
      <c r="H18" s="36">
        <f t="shared" si="20"/>
        <v>43989</v>
      </c>
      <c r="I18" s="36">
        <f t="shared" si="20"/>
        <v>43990</v>
      </c>
      <c r="J18" s="36">
        <f t="shared" si="20"/>
        <v>43991</v>
      </c>
      <c r="K18" s="36">
        <f t="shared" si="20"/>
        <v>43992</v>
      </c>
      <c r="L18" s="36">
        <f t="shared" si="20"/>
        <v>43993</v>
      </c>
      <c r="M18" s="36">
        <f t="shared" si="20"/>
        <v>43994</v>
      </c>
      <c r="N18" s="36">
        <f t="shared" si="20"/>
        <v>43995</v>
      </c>
      <c r="O18" s="36">
        <f t="shared" si="20"/>
        <v>43996</v>
      </c>
      <c r="P18" s="36">
        <f t="shared" si="20"/>
        <v>43997</v>
      </c>
      <c r="Q18" s="36">
        <f t="shared" si="20"/>
        <v>43998</v>
      </c>
      <c r="R18" s="36">
        <f t="shared" si="20"/>
        <v>43999</v>
      </c>
      <c r="S18" s="36">
        <f t="shared" si="20"/>
        <v>44000</v>
      </c>
      <c r="T18" s="36">
        <f t="shared" si="20"/>
        <v>44001</v>
      </c>
      <c r="U18" s="36">
        <f t="shared" si="20"/>
        <v>44002</v>
      </c>
      <c r="V18" s="36">
        <f t="shared" si="20"/>
        <v>44003</v>
      </c>
      <c r="W18" s="36">
        <f t="shared" si="20"/>
        <v>44004</v>
      </c>
      <c r="X18" s="36">
        <f t="shared" si="20"/>
        <v>44005</v>
      </c>
      <c r="Y18" s="36">
        <f t="shared" si="20"/>
        <v>44006</v>
      </c>
      <c r="Z18" s="36">
        <f t="shared" si="20"/>
        <v>44007</v>
      </c>
      <c r="AA18" s="36">
        <f t="shared" si="20"/>
        <v>44008</v>
      </c>
      <c r="AB18" s="36">
        <f t="shared" si="20"/>
        <v>44009</v>
      </c>
      <c r="AC18" s="36">
        <f t="shared" si="20"/>
        <v>44010</v>
      </c>
      <c r="AD18" s="36">
        <f t="shared" si="20"/>
        <v>44011</v>
      </c>
      <c r="AE18" s="36">
        <f t="shared" si="20"/>
        <v>44012</v>
      </c>
      <c r="AF18" s="37" t="str">
        <f t="shared" si="20"/>
        <v/>
      </c>
      <c r="AG18" s="8">
        <f>IF(A17="","",IF(AR20&gt;0,AR20,AR19))</f>
        <v>30</v>
      </c>
      <c r="AI18" s="2">
        <f t="shared" ref="AI18" si="21">COUNTIF(B18:AF18,"着")</f>
        <v>0</v>
      </c>
      <c r="AJ18" s="2">
        <f t="shared" si="6"/>
        <v>0</v>
      </c>
      <c r="AK18" s="2">
        <f t="shared" si="7"/>
        <v>0</v>
      </c>
      <c r="AL18" s="2">
        <f t="shared" si="8"/>
        <v>0</v>
      </c>
      <c r="AM18" s="2">
        <f t="shared" si="9"/>
        <v>0</v>
      </c>
      <c r="AN18" s="2">
        <f t="shared" si="10"/>
        <v>0</v>
      </c>
      <c r="AO18" s="2">
        <f t="shared" si="11"/>
        <v>0</v>
      </c>
      <c r="AP18" s="2">
        <f t="shared" si="12"/>
        <v>0</v>
      </c>
      <c r="AQ18" s="2">
        <f t="shared" si="13"/>
        <v>31</v>
      </c>
      <c r="AR18" s="2">
        <f t="shared" si="3"/>
        <v>0</v>
      </c>
    </row>
    <row r="19" spans="1:70" s="10" customFormat="1" ht="24" customHeight="1">
      <c r="A19" s="38" t="s">
        <v>0</v>
      </c>
      <c r="B19" s="39"/>
      <c r="C19" s="40"/>
      <c r="D19" s="40"/>
      <c r="E19" s="40"/>
      <c r="F19" s="40"/>
      <c r="G19" s="40" t="s">
        <v>41</v>
      </c>
      <c r="H19" s="40" t="s">
        <v>41</v>
      </c>
      <c r="I19" s="40"/>
      <c r="J19" s="40"/>
      <c r="K19" s="40"/>
      <c r="L19" s="40"/>
      <c r="M19" s="40"/>
      <c r="N19" s="40" t="s">
        <v>41</v>
      </c>
      <c r="O19" s="40" t="s">
        <v>41</v>
      </c>
      <c r="P19" s="40"/>
      <c r="Q19" s="40"/>
      <c r="R19" s="40"/>
      <c r="S19" s="40"/>
      <c r="T19" s="40"/>
      <c r="U19" s="40" t="s">
        <v>41</v>
      </c>
      <c r="V19" s="40" t="s">
        <v>41</v>
      </c>
      <c r="W19" s="40"/>
      <c r="X19" s="40"/>
      <c r="Y19" s="40"/>
      <c r="Z19" s="40"/>
      <c r="AA19" s="40"/>
      <c r="AB19" s="40" t="s">
        <v>41</v>
      </c>
      <c r="AC19" s="40" t="s">
        <v>41</v>
      </c>
      <c r="AD19" s="40"/>
      <c r="AE19" s="40"/>
      <c r="AF19" s="41"/>
      <c r="AG19" s="9">
        <f>IF(A17="","",IF(AR20&gt;0,AJ20,AJ19))</f>
        <v>8</v>
      </c>
      <c r="AH19" s="63"/>
      <c r="AI19" s="2">
        <f t="shared" ref="AI19" si="22">COUNTIF($B19:$AF19,"着")</f>
        <v>0</v>
      </c>
      <c r="AJ19" s="2">
        <f t="shared" si="6"/>
        <v>8</v>
      </c>
      <c r="AK19" s="2">
        <f t="shared" si="7"/>
        <v>0</v>
      </c>
      <c r="AL19" s="2">
        <f t="shared" si="8"/>
        <v>0</v>
      </c>
      <c r="AM19" s="2">
        <f t="shared" si="9"/>
        <v>0</v>
      </c>
      <c r="AN19" s="2">
        <f t="shared" si="10"/>
        <v>0</v>
      </c>
      <c r="AO19" s="2">
        <f t="shared" si="11"/>
        <v>0</v>
      </c>
      <c r="AP19" s="2">
        <f t="shared" si="12"/>
        <v>0</v>
      </c>
      <c r="AQ19" s="2">
        <f t="shared" si="13"/>
        <v>8</v>
      </c>
      <c r="AR19" s="2">
        <f t="shared" si="3"/>
        <v>30</v>
      </c>
      <c r="AS19" s="3"/>
      <c r="AT19" s="2"/>
      <c r="AU19" s="59"/>
      <c r="AV19" s="59"/>
      <c r="AW19" s="59"/>
      <c r="AX19" s="63"/>
      <c r="AY19" s="63"/>
      <c r="AZ19" s="63"/>
      <c r="BA19" s="63"/>
      <c r="BB19" s="63"/>
      <c r="BC19" s="63"/>
      <c r="BD19" s="63"/>
      <c r="BE19" s="63"/>
      <c r="BF19" s="63"/>
      <c r="BG19" s="63"/>
      <c r="BH19" s="63"/>
      <c r="BI19" s="63"/>
      <c r="BJ19" s="63"/>
      <c r="BK19" s="63"/>
      <c r="BL19" s="63"/>
      <c r="BM19" s="63"/>
      <c r="BN19" s="63"/>
      <c r="BO19" s="63"/>
      <c r="BP19" s="63"/>
      <c r="BQ19" s="63"/>
      <c r="BR19" s="63"/>
    </row>
    <row r="20" spans="1:70" s="10" customFormat="1" ht="24" customHeight="1">
      <c r="A20" s="42" t="s">
        <v>60</v>
      </c>
      <c r="B20" s="43"/>
      <c r="C20" s="44"/>
      <c r="D20" s="44"/>
      <c r="E20" s="44"/>
      <c r="F20" s="44"/>
      <c r="G20" s="44" t="s">
        <v>41</v>
      </c>
      <c r="H20" s="44" t="s">
        <v>41</v>
      </c>
      <c r="I20" s="44"/>
      <c r="J20" s="44"/>
      <c r="K20" s="44"/>
      <c r="L20" s="44"/>
      <c r="M20" s="44"/>
      <c r="N20" s="44" t="s">
        <v>41</v>
      </c>
      <c r="O20" s="44" t="s">
        <v>41</v>
      </c>
      <c r="P20" s="44"/>
      <c r="Q20" s="44"/>
      <c r="R20" s="44"/>
      <c r="S20" s="44"/>
      <c r="T20" s="44"/>
      <c r="U20" s="44" t="s">
        <v>41</v>
      </c>
      <c r="V20" s="44" t="s">
        <v>41</v>
      </c>
      <c r="W20" s="44"/>
      <c r="X20" s="44"/>
      <c r="Y20" s="44"/>
      <c r="Z20" s="44"/>
      <c r="AA20" s="44"/>
      <c r="AB20" s="44" t="s">
        <v>41</v>
      </c>
      <c r="AC20" s="44" t="s">
        <v>41</v>
      </c>
      <c r="AD20" s="44"/>
      <c r="AE20" s="44"/>
      <c r="AF20" s="45"/>
      <c r="AG20" s="11">
        <f>IF(AG18="","",AG19/AG18)</f>
        <v>0.26666666666666666</v>
      </c>
      <c r="AH20" s="63"/>
      <c r="AI20" s="2">
        <f t="shared" ref="AI20" si="23">COUNTIF(B20:AF20,"着")</f>
        <v>0</v>
      </c>
      <c r="AJ20" s="2">
        <f t="shared" si="6"/>
        <v>8</v>
      </c>
      <c r="AK20" s="2">
        <f t="shared" si="7"/>
        <v>0</v>
      </c>
      <c r="AL20" s="2">
        <f t="shared" si="8"/>
        <v>0</v>
      </c>
      <c r="AM20" s="2">
        <f t="shared" si="9"/>
        <v>0</v>
      </c>
      <c r="AN20" s="2">
        <f t="shared" si="10"/>
        <v>0</v>
      </c>
      <c r="AO20" s="2">
        <f t="shared" si="11"/>
        <v>0</v>
      </c>
      <c r="AP20" s="2">
        <f t="shared" si="12"/>
        <v>0</v>
      </c>
      <c r="AQ20" s="2">
        <f t="shared" si="13"/>
        <v>8</v>
      </c>
      <c r="AR20" s="2">
        <f>IF(AQ20=0,0,IF(AK20=1,MATCH("完",B20:AF20,0)-SUM(AL20:AP20),IF(AI20=1,COUNT(B18:AF18)-MATCH("着",B20:AF20,0)+1-SUM(AL20:AP20),COUNT(B18:AF18)-SUM(AL20:AP20))))</f>
        <v>30</v>
      </c>
      <c r="AS20" s="2"/>
      <c r="AT20" s="2"/>
      <c r="AU20" s="59"/>
      <c r="AV20" s="59"/>
      <c r="AW20" s="59"/>
      <c r="AX20" s="63"/>
      <c r="AY20" s="63"/>
      <c r="AZ20" s="63"/>
      <c r="BA20" s="63"/>
      <c r="BB20" s="63"/>
      <c r="BC20" s="63"/>
      <c r="BD20" s="63"/>
      <c r="BE20" s="63"/>
      <c r="BF20" s="63"/>
      <c r="BG20" s="63"/>
      <c r="BH20" s="63"/>
      <c r="BI20" s="63"/>
      <c r="BJ20" s="63"/>
      <c r="BK20" s="63"/>
      <c r="BL20" s="63"/>
      <c r="BM20" s="63"/>
      <c r="BN20" s="63"/>
      <c r="BO20" s="63"/>
      <c r="BP20" s="63"/>
      <c r="BQ20" s="63"/>
      <c r="BR20" s="63"/>
    </row>
    <row r="21" spans="1:70">
      <c r="A21" s="30">
        <v>2020</v>
      </c>
      <c r="B21" s="31">
        <f>IF(A21="","",DATE(A21,A22,$B$1))</f>
        <v>44013</v>
      </c>
      <c r="C21" s="32">
        <f t="shared" ref="C21:AE21" si="24">IF(B21="","",IF(MONTH(B21)=MONTH(B21+1),B21+1,""))</f>
        <v>44014</v>
      </c>
      <c r="D21" s="32">
        <f t="shared" si="24"/>
        <v>44015</v>
      </c>
      <c r="E21" s="32">
        <f t="shared" si="24"/>
        <v>44016</v>
      </c>
      <c r="F21" s="32">
        <f t="shared" si="24"/>
        <v>44017</v>
      </c>
      <c r="G21" s="32">
        <f t="shared" si="24"/>
        <v>44018</v>
      </c>
      <c r="H21" s="32">
        <f t="shared" si="24"/>
        <v>44019</v>
      </c>
      <c r="I21" s="32">
        <f t="shared" si="24"/>
        <v>44020</v>
      </c>
      <c r="J21" s="32">
        <f t="shared" si="24"/>
        <v>44021</v>
      </c>
      <c r="K21" s="32">
        <f t="shared" si="24"/>
        <v>44022</v>
      </c>
      <c r="L21" s="32">
        <f t="shared" si="24"/>
        <v>44023</v>
      </c>
      <c r="M21" s="32">
        <f t="shared" si="24"/>
        <v>44024</v>
      </c>
      <c r="N21" s="32">
        <f t="shared" si="24"/>
        <v>44025</v>
      </c>
      <c r="O21" s="32">
        <f t="shared" si="24"/>
        <v>44026</v>
      </c>
      <c r="P21" s="32">
        <f t="shared" si="24"/>
        <v>44027</v>
      </c>
      <c r="Q21" s="32">
        <f t="shared" si="24"/>
        <v>44028</v>
      </c>
      <c r="R21" s="32">
        <f t="shared" si="24"/>
        <v>44029</v>
      </c>
      <c r="S21" s="32">
        <f t="shared" si="24"/>
        <v>44030</v>
      </c>
      <c r="T21" s="32">
        <f t="shared" si="24"/>
        <v>44031</v>
      </c>
      <c r="U21" s="32">
        <f t="shared" si="24"/>
        <v>44032</v>
      </c>
      <c r="V21" s="32">
        <f t="shared" si="24"/>
        <v>44033</v>
      </c>
      <c r="W21" s="32">
        <f t="shared" si="24"/>
        <v>44034</v>
      </c>
      <c r="X21" s="32">
        <f t="shared" si="24"/>
        <v>44035</v>
      </c>
      <c r="Y21" s="32">
        <f t="shared" si="24"/>
        <v>44036</v>
      </c>
      <c r="Z21" s="32">
        <f t="shared" si="24"/>
        <v>44037</v>
      </c>
      <c r="AA21" s="32">
        <f t="shared" si="24"/>
        <v>44038</v>
      </c>
      <c r="AB21" s="32">
        <f t="shared" si="24"/>
        <v>44039</v>
      </c>
      <c r="AC21" s="32">
        <f t="shared" si="24"/>
        <v>44040</v>
      </c>
      <c r="AD21" s="32">
        <f t="shared" si="24"/>
        <v>44041</v>
      </c>
      <c r="AE21" s="32">
        <f t="shared" si="24"/>
        <v>44042</v>
      </c>
      <c r="AF21" s="33">
        <f>IF(AE21="","",IF(MONTH(AE21)=MONTH(AE21+1),AE21+1,""))</f>
        <v>44043</v>
      </c>
      <c r="AG21" s="7" t="s">
        <v>5</v>
      </c>
      <c r="AI21" s="2">
        <f t="shared" ref="AI21" si="25">COUNTIF($B21:$AF21,"着")</f>
        <v>0</v>
      </c>
      <c r="AJ21" s="2">
        <f t="shared" si="6"/>
        <v>0</v>
      </c>
      <c r="AK21" s="2">
        <f t="shared" si="7"/>
        <v>0</v>
      </c>
      <c r="AL21" s="2">
        <f t="shared" si="8"/>
        <v>0</v>
      </c>
      <c r="AM21" s="2">
        <f t="shared" si="9"/>
        <v>0</v>
      </c>
      <c r="AN21" s="2">
        <f t="shared" si="10"/>
        <v>0</v>
      </c>
      <c r="AO21" s="2">
        <f t="shared" si="11"/>
        <v>0</v>
      </c>
      <c r="AP21" s="2">
        <f t="shared" si="12"/>
        <v>0</v>
      </c>
      <c r="AQ21" s="2">
        <f t="shared" si="13"/>
        <v>31</v>
      </c>
      <c r="AR21" s="2">
        <f t="shared" ref="AR21:AR57" si="26">IF(AQ21=0,0,IF(AK21=1,MATCH("完",B21:AF21,0)-SUM(AL21:AP21),IF(AI21=1,COUNT(B19:AF19)-MATCH("着",B21:AF21,0)+1-SUM(AL21:AP21),COUNT(B19:AF19)-SUM(AL21:AP21))))</f>
        <v>0</v>
      </c>
      <c r="AS21" s="2"/>
    </row>
    <row r="22" spans="1:70">
      <c r="A22" s="34">
        <v>7</v>
      </c>
      <c r="B22" s="35">
        <f>B21</f>
        <v>44013</v>
      </c>
      <c r="C22" s="36">
        <f t="shared" ref="C22:AF22" si="27">C21</f>
        <v>44014</v>
      </c>
      <c r="D22" s="36">
        <f t="shared" si="27"/>
        <v>44015</v>
      </c>
      <c r="E22" s="36">
        <f t="shared" si="27"/>
        <v>44016</v>
      </c>
      <c r="F22" s="36">
        <f t="shared" si="27"/>
        <v>44017</v>
      </c>
      <c r="G22" s="36">
        <f t="shared" si="27"/>
        <v>44018</v>
      </c>
      <c r="H22" s="36">
        <f t="shared" si="27"/>
        <v>44019</v>
      </c>
      <c r="I22" s="36">
        <f t="shared" si="27"/>
        <v>44020</v>
      </c>
      <c r="J22" s="36">
        <f t="shared" si="27"/>
        <v>44021</v>
      </c>
      <c r="K22" s="36">
        <f t="shared" si="27"/>
        <v>44022</v>
      </c>
      <c r="L22" s="36">
        <f t="shared" si="27"/>
        <v>44023</v>
      </c>
      <c r="M22" s="36">
        <f t="shared" si="27"/>
        <v>44024</v>
      </c>
      <c r="N22" s="36">
        <f t="shared" si="27"/>
        <v>44025</v>
      </c>
      <c r="O22" s="36">
        <f t="shared" si="27"/>
        <v>44026</v>
      </c>
      <c r="P22" s="36">
        <f t="shared" si="27"/>
        <v>44027</v>
      </c>
      <c r="Q22" s="36">
        <f t="shared" si="27"/>
        <v>44028</v>
      </c>
      <c r="R22" s="36">
        <f t="shared" si="27"/>
        <v>44029</v>
      </c>
      <c r="S22" s="36">
        <f t="shared" si="27"/>
        <v>44030</v>
      </c>
      <c r="T22" s="36">
        <f t="shared" si="27"/>
        <v>44031</v>
      </c>
      <c r="U22" s="36">
        <f t="shared" si="27"/>
        <v>44032</v>
      </c>
      <c r="V22" s="36">
        <f t="shared" si="27"/>
        <v>44033</v>
      </c>
      <c r="W22" s="36">
        <f t="shared" si="27"/>
        <v>44034</v>
      </c>
      <c r="X22" s="36">
        <f t="shared" si="27"/>
        <v>44035</v>
      </c>
      <c r="Y22" s="36">
        <f t="shared" si="27"/>
        <v>44036</v>
      </c>
      <c r="Z22" s="36">
        <f t="shared" si="27"/>
        <v>44037</v>
      </c>
      <c r="AA22" s="36">
        <f t="shared" si="27"/>
        <v>44038</v>
      </c>
      <c r="AB22" s="36">
        <f t="shared" si="27"/>
        <v>44039</v>
      </c>
      <c r="AC22" s="36">
        <f t="shared" si="27"/>
        <v>44040</v>
      </c>
      <c r="AD22" s="36">
        <f t="shared" si="27"/>
        <v>44041</v>
      </c>
      <c r="AE22" s="36">
        <f t="shared" si="27"/>
        <v>44042</v>
      </c>
      <c r="AF22" s="37">
        <f t="shared" si="27"/>
        <v>44043</v>
      </c>
      <c r="AG22" s="8">
        <f>IF(A21="","",IF(AR24&gt;0,AR24,AR23))</f>
        <v>31</v>
      </c>
      <c r="AI22" s="2">
        <f t="shared" ref="AI22" si="28">COUNTIF(B22:AF22,"着")</f>
        <v>0</v>
      </c>
      <c r="AJ22" s="2">
        <f t="shared" si="6"/>
        <v>0</v>
      </c>
      <c r="AK22" s="2">
        <f t="shared" si="7"/>
        <v>0</v>
      </c>
      <c r="AL22" s="2">
        <f t="shared" si="8"/>
        <v>0</v>
      </c>
      <c r="AM22" s="2">
        <f t="shared" si="9"/>
        <v>0</v>
      </c>
      <c r="AN22" s="2">
        <f t="shared" si="10"/>
        <v>0</v>
      </c>
      <c r="AO22" s="2">
        <f t="shared" si="11"/>
        <v>0</v>
      </c>
      <c r="AP22" s="2">
        <f t="shared" si="12"/>
        <v>0</v>
      </c>
      <c r="AQ22" s="2">
        <f t="shared" si="13"/>
        <v>31</v>
      </c>
      <c r="AR22" s="2">
        <f t="shared" si="26"/>
        <v>0</v>
      </c>
    </row>
    <row r="23" spans="1:70" s="10" customFormat="1" ht="24" customHeight="1">
      <c r="A23" s="38" t="s">
        <v>0</v>
      </c>
      <c r="B23" s="39"/>
      <c r="C23" s="40"/>
      <c r="D23" s="40"/>
      <c r="E23" s="40" t="s">
        <v>41</v>
      </c>
      <c r="F23" s="40" t="s">
        <v>41</v>
      </c>
      <c r="G23" s="40"/>
      <c r="H23" s="40"/>
      <c r="I23" s="40"/>
      <c r="J23" s="40"/>
      <c r="K23" s="40"/>
      <c r="L23" s="40" t="s">
        <v>41</v>
      </c>
      <c r="M23" s="40" t="s">
        <v>41</v>
      </c>
      <c r="N23" s="40"/>
      <c r="O23" s="40"/>
      <c r="P23" s="40"/>
      <c r="Q23" s="40"/>
      <c r="R23" s="40"/>
      <c r="S23" s="40" t="s">
        <v>41</v>
      </c>
      <c r="T23" s="40" t="s">
        <v>41</v>
      </c>
      <c r="U23" s="40"/>
      <c r="V23" s="40"/>
      <c r="W23" s="40"/>
      <c r="X23" s="40"/>
      <c r="Y23" s="40"/>
      <c r="Z23" s="40" t="s">
        <v>41</v>
      </c>
      <c r="AA23" s="40" t="s">
        <v>41</v>
      </c>
      <c r="AB23" s="40"/>
      <c r="AC23" s="40"/>
      <c r="AD23" s="40"/>
      <c r="AE23" s="40"/>
      <c r="AF23" s="41"/>
      <c r="AG23" s="9">
        <f>IF(A21="","",IF(AR24&gt;0,AJ24,AJ23))</f>
        <v>8</v>
      </c>
      <c r="AH23" s="63"/>
      <c r="AI23" s="2">
        <f t="shared" ref="AI23" si="29">COUNTIF($B23:$AF23,"着")</f>
        <v>0</v>
      </c>
      <c r="AJ23" s="2">
        <f t="shared" si="6"/>
        <v>8</v>
      </c>
      <c r="AK23" s="2">
        <f t="shared" si="7"/>
        <v>0</v>
      </c>
      <c r="AL23" s="2">
        <f t="shared" si="8"/>
        <v>0</v>
      </c>
      <c r="AM23" s="2">
        <f t="shared" si="9"/>
        <v>0</v>
      </c>
      <c r="AN23" s="2">
        <f t="shared" si="10"/>
        <v>0</v>
      </c>
      <c r="AO23" s="2">
        <f t="shared" si="11"/>
        <v>0</v>
      </c>
      <c r="AP23" s="2">
        <f t="shared" si="12"/>
        <v>0</v>
      </c>
      <c r="AQ23" s="2">
        <f t="shared" si="13"/>
        <v>8</v>
      </c>
      <c r="AR23" s="2">
        <f t="shared" si="26"/>
        <v>31</v>
      </c>
      <c r="AS23" s="3"/>
      <c r="AT23" s="2"/>
      <c r="AU23" s="59"/>
      <c r="AV23" s="59"/>
      <c r="AW23" s="59"/>
      <c r="AX23" s="63"/>
      <c r="AY23" s="63"/>
      <c r="AZ23" s="63"/>
      <c r="BA23" s="63"/>
      <c r="BB23" s="63"/>
      <c r="BC23" s="63"/>
      <c r="BD23" s="63"/>
      <c r="BE23" s="63"/>
      <c r="BF23" s="63"/>
      <c r="BG23" s="63"/>
      <c r="BH23" s="63"/>
      <c r="BI23" s="63"/>
      <c r="BJ23" s="63"/>
      <c r="BK23" s="63"/>
      <c r="BL23" s="63"/>
      <c r="BM23" s="63"/>
      <c r="BN23" s="63"/>
      <c r="BO23" s="63"/>
      <c r="BP23" s="63"/>
      <c r="BQ23" s="63"/>
      <c r="BR23" s="63"/>
    </row>
    <row r="24" spans="1:70" s="10" customFormat="1" ht="24" customHeight="1">
      <c r="A24" s="42" t="s">
        <v>60</v>
      </c>
      <c r="B24" s="43"/>
      <c r="C24" s="44"/>
      <c r="D24" s="44"/>
      <c r="E24" s="44" t="s">
        <v>9</v>
      </c>
      <c r="F24" s="44" t="s">
        <v>9</v>
      </c>
      <c r="G24" s="44"/>
      <c r="H24" s="44"/>
      <c r="I24" s="44"/>
      <c r="J24" s="44"/>
      <c r="K24" s="44"/>
      <c r="L24" s="44" t="s">
        <v>9</v>
      </c>
      <c r="M24" s="44"/>
      <c r="N24" s="44"/>
      <c r="O24" s="44"/>
      <c r="P24" s="44"/>
      <c r="Q24" s="44"/>
      <c r="R24" s="44"/>
      <c r="S24" s="44" t="s">
        <v>9</v>
      </c>
      <c r="T24" s="44"/>
      <c r="U24" s="44"/>
      <c r="V24" s="44"/>
      <c r="W24" s="44"/>
      <c r="X24" s="44"/>
      <c r="Y24" s="44" t="s">
        <v>9</v>
      </c>
      <c r="Z24" s="44" t="s">
        <v>9</v>
      </c>
      <c r="AA24" s="44" t="s">
        <v>9</v>
      </c>
      <c r="AB24" s="44"/>
      <c r="AC24" s="44"/>
      <c r="AD24" s="44"/>
      <c r="AE24" s="44"/>
      <c r="AF24" s="45" t="s">
        <v>9</v>
      </c>
      <c r="AG24" s="11">
        <f>IF(AG22="","",AG23/AG22)</f>
        <v>0.25806451612903225</v>
      </c>
      <c r="AH24" s="63"/>
      <c r="AI24" s="2">
        <f t="shared" ref="AI24" si="30">COUNTIF(B24:AF24,"着")</f>
        <v>0</v>
      </c>
      <c r="AJ24" s="2">
        <f t="shared" si="6"/>
        <v>8</v>
      </c>
      <c r="AK24" s="2">
        <f t="shared" si="7"/>
        <v>0</v>
      </c>
      <c r="AL24" s="2">
        <f t="shared" si="8"/>
        <v>0</v>
      </c>
      <c r="AM24" s="2">
        <f t="shared" si="9"/>
        <v>0</v>
      </c>
      <c r="AN24" s="2">
        <f t="shared" si="10"/>
        <v>0</v>
      </c>
      <c r="AO24" s="2">
        <f t="shared" si="11"/>
        <v>0</v>
      </c>
      <c r="AP24" s="2">
        <f t="shared" si="12"/>
        <v>0</v>
      </c>
      <c r="AQ24" s="2">
        <f t="shared" si="13"/>
        <v>8</v>
      </c>
      <c r="AR24" s="2">
        <f t="shared" si="26"/>
        <v>31</v>
      </c>
      <c r="AS24" s="2"/>
      <c r="AT24" s="2"/>
      <c r="AU24" s="59"/>
      <c r="AV24" s="59"/>
      <c r="AW24" s="59"/>
      <c r="AX24" s="63"/>
      <c r="AY24" s="63"/>
      <c r="AZ24" s="63"/>
      <c r="BA24" s="63"/>
      <c r="BB24" s="63"/>
      <c r="BC24" s="63"/>
      <c r="BD24" s="63"/>
      <c r="BE24" s="63"/>
      <c r="BF24" s="63"/>
      <c r="BG24" s="63"/>
      <c r="BH24" s="63"/>
      <c r="BI24" s="63"/>
      <c r="BJ24" s="63"/>
      <c r="BK24" s="63"/>
      <c r="BL24" s="63"/>
      <c r="BM24" s="63"/>
      <c r="BN24" s="63"/>
      <c r="BO24" s="63"/>
      <c r="BP24" s="63"/>
      <c r="BQ24" s="63"/>
      <c r="BR24" s="63"/>
    </row>
    <row r="25" spans="1:70">
      <c r="A25" s="30">
        <v>2020</v>
      </c>
      <c r="B25" s="31">
        <f>IF(A25="","",DATE(A25,A26,$B$1))</f>
        <v>44044</v>
      </c>
      <c r="C25" s="32">
        <f t="shared" ref="C25:AF25" si="31">IF(B25="","",IF(MONTH(B25)=MONTH(B25+1),B25+1,""))</f>
        <v>44045</v>
      </c>
      <c r="D25" s="32">
        <f t="shared" si="31"/>
        <v>44046</v>
      </c>
      <c r="E25" s="32">
        <f t="shared" si="31"/>
        <v>44047</v>
      </c>
      <c r="F25" s="32">
        <f t="shared" si="31"/>
        <v>44048</v>
      </c>
      <c r="G25" s="32">
        <f t="shared" si="31"/>
        <v>44049</v>
      </c>
      <c r="H25" s="32">
        <f t="shared" si="31"/>
        <v>44050</v>
      </c>
      <c r="I25" s="32">
        <f t="shared" si="31"/>
        <v>44051</v>
      </c>
      <c r="J25" s="32">
        <f t="shared" si="31"/>
        <v>44052</v>
      </c>
      <c r="K25" s="32">
        <f t="shared" si="31"/>
        <v>44053</v>
      </c>
      <c r="L25" s="32">
        <f t="shared" si="31"/>
        <v>44054</v>
      </c>
      <c r="M25" s="32">
        <f t="shared" si="31"/>
        <v>44055</v>
      </c>
      <c r="N25" s="32">
        <f t="shared" si="31"/>
        <v>44056</v>
      </c>
      <c r="O25" s="32">
        <f t="shared" si="31"/>
        <v>44057</v>
      </c>
      <c r="P25" s="32">
        <f t="shared" si="31"/>
        <v>44058</v>
      </c>
      <c r="Q25" s="32">
        <f t="shared" si="31"/>
        <v>44059</v>
      </c>
      <c r="R25" s="32">
        <f t="shared" si="31"/>
        <v>44060</v>
      </c>
      <c r="S25" s="32">
        <f t="shared" si="31"/>
        <v>44061</v>
      </c>
      <c r="T25" s="32">
        <f t="shared" si="31"/>
        <v>44062</v>
      </c>
      <c r="U25" s="32">
        <f t="shared" si="31"/>
        <v>44063</v>
      </c>
      <c r="V25" s="32">
        <f t="shared" si="31"/>
        <v>44064</v>
      </c>
      <c r="W25" s="32">
        <f t="shared" si="31"/>
        <v>44065</v>
      </c>
      <c r="X25" s="32">
        <f t="shared" si="31"/>
        <v>44066</v>
      </c>
      <c r="Y25" s="32">
        <f t="shared" si="31"/>
        <v>44067</v>
      </c>
      <c r="Z25" s="32">
        <f t="shared" si="31"/>
        <v>44068</v>
      </c>
      <c r="AA25" s="32">
        <f t="shared" si="31"/>
        <v>44069</v>
      </c>
      <c r="AB25" s="32">
        <f t="shared" si="31"/>
        <v>44070</v>
      </c>
      <c r="AC25" s="32">
        <f t="shared" si="31"/>
        <v>44071</v>
      </c>
      <c r="AD25" s="32">
        <f t="shared" si="31"/>
        <v>44072</v>
      </c>
      <c r="AE25" s="32">
        <f t="shared" si="31"/>
        <v>44073</v>
      </c>
      <c r="AF25" s="33">
        <f t="shared" si="31"/>
        <v>44074</v>
      </c>
      <c r="AG25" s="7" t="s">
        <v>5</v>
      </c>
      <c r="AI25" s="2">
        <f t="shared" ref="AI25" si="32">COUNTIF($B25:$AF25,"着")</f>
        <v>0</v>
      </c>
      <c r="AJ25" s="2">
        <f t="shared" si="6"/>
        <v>0</v>
      </c>
      <c r="AK25" s="2">
        <f t="shared" si="7"/>
        <v>0</v>
      </c>
      <c r="AL25" s="2">
        <f t="shared" si="8"/>
        <v>0</v>
      </c>
      <c r="AM25" s="2">
        <f t="shared" si="9"/>
        <v>0</v>
      </c>
      <c r="AN25" s="2">
        <f t="shared" si="10"/>
        <v>0</v>
      </c>
      <c r="AO25" s="2">
        <f t="shared" si="11"/>
        <v>0</v>
      </c>
      <c r="AP25" s="2">
        <f t="shared" si="12"/>
        <v>0</v>
      </c>
      <c r="AQ25" s="2">
        <f t="shared" si="13"/>
        <v>31</v>
      </c>
      <c r="AR25" s="2">
        <f t="shared" si="26"/>
        <v>0</v>
      </c>
      <c r="AS25" s="2"/>
    </row>
    <row r="26" spans="1:70">
      <c r="A26" s="34">
        <v>8</v>
      </c>
      <c r="B26" s="35">
        <f>B25</f>
        <v>44044</v>
      </c>
      <c r="C26" s="36">
        <f t="shared" ref="C26:AF26" si="33">C25</f>
        <v>44045</v>
      </c>
      <c r="D26" s="36">
        <f t="shared" si="33"/>
        <v>44046</v>
      </c>
      <c r="E26" s="36">
        <f t="shared" si="33"/>
        <v>44047</v>
      </c>
      <c r="F26" s="36">
        <f t="shared" si="33"/>
        <v>44048</v>
      </c>
      <c r="G26" s="36">
        <f t="shared" si="33"/>
        <v>44049</v>
      </c>
      <c r="H26" s="36">
        <f t="shared" si="33"/>
        <v>44050</v>
      </c>
      <c r="I26" s="36">
        <f t="shared" si="33"/>
        <v>44051</v>
      </c>
      <c r="J26" s="36">
        <f t="shared" si="33"/>
        <v>44052</v>
      </c>
      <c r="K26" s="36">
        <f t="shared" si="33"/>
        <v>44053</v>
      </c>
      <c r="L26" s="36">
        <f t="shared" si="33"/>
        <v>44054</v>
      </c>
      <c r="M26" s="36">
        <f t="shared" si="33"/>
        <v>44055</v>
      </c>
      <c r="N26" s="36">
        <f t="shared" si="33"/>
        <v>44056</v>
      </c>
      <c r="O26" s="36">
        <f t="shared" si="33"/>
        <v>44057</v>
      </c>
      <c r="P26" s="36">
        <f t="shared" si="33"/>
        <v>44058</v>
      </c>
      <c r="Q26" s="36">
        <f t="shared" si="33"/>
        <v>44059</v>
      </c>
      <c r="R26" s="36">
        <f t="shared" si="33"/>
        <v>44060</v>
      </c>
      <c r="S26" s="36">
        <f t="shared" si="33"/>
        <v>44061</v>
      </c>
      <c r="T26" s="36">
        <f t="shared" si="33"/>
        <v>44062</v>
      </c>
      <c r="U26" s="36">
        <f t="shared" si="33"/>
        <v>44063</v>
      </c>
      <c r="V26" s="36">
        <f t="shared" si="33"/>
        <v>44064</v>
      </c>
      <c r="W26" s="36">
        <f t="shared" si="33"/>
        <v>44065</v>
      </c>
      <c r="X26" s="36">
        <f t="shared" si="33"/>
        <v>44066</v>
      </c>
      <c r="Y26" s="36">
        <f t="shared" si="33"/>
        <v>44067</v>
      </c>
      <c r="Z26" s="36">
        <f t="shared" si="33"/>
        <v>44068</v>
      </c>
      <c r="AA26" s="36">
        <f t="shared" si="33"/>
        <v>44069</v>
      </c>
      <c r="AB26" s="36">
        <f t="shared" si="33"/>
        <v>44070</v>
      </c>
      <c r="AC26" s="36">
        <f t="shared" si="33"/>
        <v>44071</v>
      </c>
      <c r="AD26" s="36">
        <f t="shared" si="33"/>
        <v>44072</v>
      </c>
      <c r="AE26" s="36">
        <f t="shared" si="33"/>
        <v>44073</v>
      </c>
      <c r="AF26" s="37">
        <f t="shared" si="33"/>
        <v>44074</v>
      </c>
      <c r="AG26" s="8">
        <f>IF(A25="","",IF(AR28&gt;0,AR28,AR27))</f>
        <v>28</v>
      </c>
      <c r="AI26" s="2">
        <f t="shared" ref="AI26" si="34">COUNTIF(B26:AF26,"着")</f>
        <v>0</v>
      </c>
      <c r="AJ26" s="2">
        <f t="shared" si="6"/>
        <v>0</v>
      </c>
      <c r="AK26" s="2">
        <f t="shared" si="7"/>
        <v>0</v>
      </c>
      <c r="AL26" s="2">
        <f t="shared" si="8"/>
        <v>0</v>
      </c>
      <c r="AM26" s="2">
        <f t="shared" si="9"/>
        <v>0</v>
      </c>
      <c r="AN26" s="2">
        <f t="shared" si="10"/>
        <v>0</v>
      </c>
      <c r="AO26" s="2">
        <f t="shared" si="11"/>
        <v>0</v>
      </c>
      <c r="AP26" s="2">
        <f t="shared" si="12"/>
        <v>0</v>
      </c>
      <c r="AQ26" s="2">
        <f t="shared" si="13"/>
        <v>31</v>
      </c>
      <c r="AR26" s="2">
        <f t="shared" si="26"/>
        <v>0</v>
      </c>
    </row>
    <row r="27" spans="1:70" s="10" customFormat="1" ht="24" customHeight="1">
      <c r="A27" s="38" t="s">
        <v>0</v>
      </c>
      <c r="B27" s="39" t="s">
        <v>41</v>
      </c>
      <c r="C27" s="40" t="s">
        <v>41</v>
      </c>
      <c r="D27" s="40"/>
      <c r="E27" s="40"/>
      <c r="F27" s="40"/>
      <c r="G27" s="40"/>
      <c r="H27" s="40"/>
      <c r="I27" s="40" t="s">
        <v>41</v>
      </c>
      <c r="J27" s="40" t="s">
        <v>41</v>
      </c>
      <c r="K27" s="40" t="s">
        <v>41</v>
      </c>
      <c r="L27" s="40" t="s">
        <v>41</v>
      </c>
      <c r="M27" s="40" t="s">
        <v>43</v>
      </c>
      <c r="N27" s="40" t="s">
        <v>43</v>
      </c>
      <c r="O27" s="40" t="s">
        <v>43</v>
      </c>
      <c r="P27" s="40" t="s">
        <v>41</v>
      </c>
      <c r="Q27" s="40" t="s">
        <v>41</v>
      </c>
      <c r="R27" s="40"/>
      <c r="S27" s="40"/>
      <c r="T27" s="40"/>
      <c r="U27" s="40"/>
      <c r="V27" s="40"/>
      <c r="W27" s="40" t="s">
        <v>41</v>
      </c>
      <c r="X27" s="40" t="s">
        <v>41</v>
      </c>
      <c r="Y27" s="40"/>
      <c r="Z27" s="40"/>
      <c r="AA27" s="40"/>
      <c r="AB27" s="40"/>
      <c r="AC27" s="40"/>
      <c r="AD27" s="40" t="s">
        <v>41</v>
      </c>
      <c r="AE27" s="40" t="s">
        <v>9</v>
      </c>
      <c r="AF27" s="41"/>
      <c r="AG27" s="9">
        <f>IF(A25="","",IF(AR28&gt;0,AJ28,AJ27))</f>
        <v>12</v>
      </c>
      <c r="AH27" s="63"/>
      <c r="AI27" s="2">
        <f t="shared" ref="AI27" si="35">COUNTIF($B27:$AF27,"着")</f>
        <v>0</v>
      </c>
      <c r="AJ27" s="2">
        <f t="shared" si="6"/>
        <v>12</v>
      </c>
      <c r="AK27" s="2">
        <f t="shared" si="7"/>
        <v>0</v>
      </c>
      <c r="AL27" s="2">
        <f t="shared" si="8"/>
        <v>0</v>
      </c>
      <c r="AM27" s="2">
        <f t="shared" si="9"/>
        <v>3</v>
      </c>
      <c r="AN27" s="2">
        <f t="shared" si="10"/>
        <v>0</v>
      </c>
      <c r="AO27" s="2">
        <f t="shared" si="11"/>
        <v>0</v>
      </c>
      <c r="AP27" s="2">
        <f t="shared" si="12"/>
        <v>0</v>
      </c>
      <c r="AQ27" s="2">
        <f t="shared" si="13"/>
        <v>15</v>
      </c>
      <c r="AR27" s="2">
        <f t="shared" si="26"/>
        <v>28</v>
      </c>
      <c r="AS27" s="3"/>
      <c r="AT27" s="2"/>
      <c r="AU27" s="59"/>
      <c r="AV27" s="59"/>
      <c r="AW27" s="59"/>
      <c r="AX27" s="63"/>
      <c r="AY27" s="63"/>
      <c r="AZ27" s="63"/>
      <c r="BA27" s="63"/>
      <c r="BB27" s="63"/>
      <c r="BC27" s="63"/>
      <c r="BD27" s="63"/>
      <c r="BE27" s="63"/>
      <c r="BF27" s="63"/>
      <c r="BG27" s="63"/>
      <c r="BH27" s="63"/>
      <c r="BI27" s="63"/>
      <c r="BJ27" s="63"/>
      <c r="BK27" s="63"/>
      <c r="BL27" s="63"/>
      <c r="BM27" s="63"/>
      <c r="BN27" s="63"/>
      <c r="BO27" s="63"/>
      <c r="BP27" s="63"/>
      <c r="BQ27" s="63"/>
      <c r="BR27" s="63"/>
    </row>
    <row r="28" spans="1:70" s="10" customFormat="1" ht="24" customHeight="1">
      <c r="A28" s="42" t="s">
        <v>60</v>
      </c>
      <c r="B28" s="43" t="s">
        <v>9</v>
      </c>
      <c r="C28" s="44" t="s">
        <v>9</v>
      </c>
      <c r="D28" s="44"/>
      <c r="E28" s="44"/>
      <c r="F28" s="44"/>
      <c r="G28" s="44"/>
      <c r="H28" s="44"/>
      <c r="I28" s="44" t="s">
        <v>9</v>
      </c>
      <c r="J28" s="44" t="s">
        <v>9</v>
      </c>
      <c r="K28" s="44" t="s">
        <v>9</v>
      </c>
      <c r="L28" s="44" t="s">
        <v>9</v>
      </c>
      <c r="M28" s="44" t="s">
        <v>12</v>
      </c>
      <c r="N28" s="44" t="s">
        <v>12</v>
      </c>
      <c r="O28" s="44" t="s">
        <v>12</v>
      </c>
      <c r="P28" s="44" t="s">
        <v>9</v>
      </c>
      <c r="Q28" s="44" t="s">
        <v>9</v>
      </c>
      <c r="R28" s="44"/>
      <c r="S28" s="44"/>
      <c r="T28" s="44"/>
      <c r="U28" s="44"/>
      <c r="V28" s="44"/>
      <c r="W28" s="44" t="s">
        <v>9</v>
      </c>
      <c r="X28" s="44" t="s">
        <v>9</v>
      </c>
      <c r="Y28" s="44"/>
      <c r="Z28" s="44"/>
      <c r="AA28" s="44"/>
      <c r="AB28" s="44"/>
      <c r="AC28" s="44"/>
      <c r="AD28" s="44" t="s">
        <v>9</v>
      </c>
      <c r="AE28" s="44" t="s">
        <v>9</v>
      </c>
      <c r="AF28" s="45"/>
      <c r="AG28" s="11">
        <f>IF(AG26="","",AG27/AG26)</f>
        <v>0.42857142857142855</v>
      </c>
      <c r="AH28" s="63"/>
      <c r="AI28" s="2">
        <f t="shared" ref="AI28" si="36">COUNTIF(B28:AF28,"着")</f>
        <v>0</v>
      </c>
      <c r="AJ28" s="2">
        <f t="shared" si="6"/>
        <v>12</v>
      </c>
      <c r="AK28" s="2">
        <f t="shared" si="7"/>
        <v>0</v>
      </c>
      <c r="AL28" s="2">
        <f t="shared" si="8"/>
        <v>0</v>
      </c>
      <c r="AM28" s="2">
        <f t="shared" si="9"/>
        <v>3</v>
      </c>
      <c r="AN28" s="2">
        <f t="shared" si="10"/>
        <v>0</v>
      </c>
      <c r="AO28" s="2">
        <f t="shared" si="11"/>
        <v>0</v>
      </c>
      <c r="AP28" s="2">
        <f t="shared" si="12"/>
        <v>0</v>
      </c>
      <c r="AQ28" s="2">
        <f t="shared" si="13"/>
        <v>15</v>
      </c>
      <c r="AR28" s="2">
        <f t="shared" si="26"/>
        <v>28</v>
      </c>
      <c r="AS28" s="2"/>
      <c r="AT28" s="2"/>
      <c r="AU28" s="59"/>
      <c r="AV28" s="59"/>
      <c r="AW28" s="59"/>
      <c r="AX28" s="63"/>
      <c r="AY28" s="63"/>
      <c r="AZ28" s="63"/>
      <c r="BA28" s="63"/>
      <c r="BB28" s="63"/>
      <c r="BC28" s="63"/>
      <c r="BD28" s="63"/>
      <c r="BE28" s="63"/>
      <c r="BF28" s="63"/>
      <c r="BG28" s="63"/>
      <c r="BH28" s="63"/>
      <c r="BI28" s="63"/>
      <c r="BJ28" s="63"/>
      <c r="BK28" s="63"/>
      <c r="BL28" s="63"/>
      <c r="BM28" s="63"/>
      <c r="BN28" s="63"/>
      <c r="BO28" s="63"/>
      <c r="BP28" s="63"/>
      <c r="BQ28" s="63"/>
      <c r="BR28" s="63"/>
    </row>
    <row r="29" spans="1:70">
      <c r="A29" s="30">
        <v>2020</v>
      </c>
      <c r="B29" s="31">
        <f>IF(A29="","",DATE(A29,A30,$B$1))</f>
        <v>44075</v>
      </c>
      <c r="C29" s="32">
        <f t="shared" ref="C29:AE29" si="37">IF(B29="","",IF(MONTH(B29)=MONTH(B29+1),B29+1,""))</f>
        <v>44076</v>
      </c>
      <c r="D29" s="32">
        <f t="shared" si="37"/>
        <v>44077</v>
      </c>
      <c r="E29" s="32">
        <f t="shared" si="37"/>
        <v>44078</v>
      </c>
      <c r="F29" s="32">
        <f t="shared" si="37"/>
        <v>44079</v>
      </c>
      <c r="G29" s="32">
        <f t="shared" si="37"/>
        <v>44080</v>
      </c>
      <c r="H29" s="32">
        <f t="shared" si="37"/>
        <v>44081</v>
      </c>
      <c r="I29" s="32">
        <f t="shared" si="37"/>
        <v>44082</v>
      </c>
      <c r="J29" s="32">
        <f t="shared" si="37"/>
        <v>44083</v>
      </c>
      <c r="K29" s="32">
        <f t="shared" si="37"/>
        <v>44084</v>
      </c>
      <c r="L29" s="32">
        <f t="shared" si="37"/>
        <v>44085</v>
      </c>
      <c r="M29" s="32">
        <f t="shared" si="37"/>
        <v>44086</v>
      </c>
      <c r="N29" s="32">
        <f t="shared" si="37"/>
        <v>44087</v>
      </c>
      <c r="O29" s="32">
        <f t="shared" si="37"/>
        <v>44088</v>
      </c>
      <c r="P29" s="32">
        <f t="shared" si="37"/>
        <v>44089</v>
      </c>
      <c r="Q29" s="32">
        <f t="shared" si="37"/>
        <v>44090</v>
      </c>
      <c r="R29" s="32">
        <f t="shared" si="37"/>
        <v>44091</v>
      </c>
      <c r="S29" s="32">
        <f t="shared" si="37"/>
        <v>44092</v>
      </c>
      <c r="T29" s="32">
        <f t="shared" si="37"/>
        <v>44093</v>
      </c>
      <c r="U29" s="32">
        <f t="shared" si="37"/>
        <v>44094</v>
      </c>
      <c r="V29" s="32">
        <f t="shared" si="37"/>
        <v>44095</v>
      </c>
      <c r="W29" s="32">
        <f t="shared" si="37"/>
        <v>44096</v>
      </c>
      <c r="X29" s="32">
        <f t="shared" si="37"/>
        <v>44097</v>
      </c>
      <c r="Y29" s="32">
        <f t="shared" si="37"/>
        <v>44098</v>
      </c>
      <c r="Z29" s="32">
        <f t="shared" si="37"/>
        <v>44099</v>
      </c>
      <c r="AA29" s="32">
        <f t="shared" si="37"/>
        <v>44100</v>
      </c>
      <c r="AB29" s="32">
        <f t="shared" si="37"/>
        <v>44101</v>
      </c>
      <c r="AC29" s="32">
        <f t="shared" si="37"/>
        <v>44102</v>
      </c>
      <c r="AD29" s="32">
        <f t="shared" si="37"/>
        <v>44103</v>
      </c>
      <c r="AE29" s="32">
        <f t="shared" si="37"/>
        <v>44104</v>
      </c>
      <c r="AF29" s="33" t="str">
        <f>IF(AE29="","",IF(MONTH(AE29)=MONTH(AE29+1),AE29+1,""))</f>
        <v/>
      </c>
      <c r="AG29" s="7" t="s">
        <v>5</v>
      </c>
      <c r="AI29" s="2">
        <f t="shared" ref="AI29" si="38">COUNTIF($B29:$AF29,"着")</f>
        <v>0</v>
      </c>
      <c r="AJ29" s="2">
        <f t="shared" si="6"/>
        <v>0</v>
      </c>
      <c r="AK29" s="2">
        <f t="shared" si="7"/>
        <v>0</v>
      </c>
      <c r="AL29" s="2">
        <f t="shared" si="8"/>
        <v>0</v>
      </c>
      <c r="AM29" s="2">
        <f t="shared" si="9"/>
        <v>0</v>
      </c>
      <c r="AN29" s="2">
        <f t="shared" si="10"/>
        <v>0</v>
      </c>
      <c r="AO29" s="2">
        <f t="shared" si="11"/>
        <v>0</v>
      </c>
      <c r="AP29" s="2">
        <f t="shared" si="12"/>
        <v>0</v>
      </c>
      <c r="AQ29" s="2">
        <f t="shared" si="13"/>
        <v>31</v>
      </c>
      <c r="AR29" s="2">
        <f t="shared" si="26"/>
        <v>0</v>
      </c>
      <c r="AS29" s="2"/>
    </row>
    <row r="30" spans="1:70">
      <c r="A30" s="34">
        <v>9</v>
      </c>
      <c r="B30" s="35">
        <f>B29</f>
        <v>44075</v>
      </c>
      <c r="C30" s="36">
        <f t="shared" ref="C30:AF30" si="39">C29</f>
        <v>44076</v>
      </c>
      <c r="D30" s="36">
        <f t="shared" si="39"/>
        <v>44077</v>
      </c>
      <c r="E30" s="36">
        <f t="shared" si="39"/>
        <v>44078</v>
      </c>
      <c r="F30" s="36">
        <f t="shared" si="39"/>
        <v>44079</v>
      </c>
      <c r="G30" s="36">
        <f t="shared" si="39"/>
        <v>44080</v>
      </c>
      <c r="H30" s="36">
        <f t="shared" si="39"/>
        <v>44081</v>
      </c>
      <c r="I30" s="36">
        <f t="shared" si="39"/>
        <v>44082</v>
      </c>
      <c r="J30" s="36">
        <f t="shared" si="39"/>
        <v>44083</v>
      </c>
      <c r="K30" s="36">
        <f t="shared" si="39"/>
        <v>44084</v>
      </c>
      <c r="L30" s="36">
        <f t="shared" si="39"/>
        <v>44085</v>
      </c>
      <c r="M30" s="36">
        <f t="shared" si="39"/>
        <v>44086</v>
      </c>
      <c r="N30" s="36">
        <f t="shared" si="39"/>
        <v>44087</v>
      </c>
      <c r="O30" s="36">
        <f t="shared" si="39"/>
        <v>44088</v>
      </c>
      <c r="P30" s="36">
        <f t="shared" si="39"/>
        <v>44089</v>
      </c>
      <c r="Q30" s="36">
        <f t="shared" si="39"/>
        <v>44090</v>
      </c>
      <c r="R30" s="36">
        <f t="shared" si="39"/>
        <v>44091</v>
      </c>
      <c r="S30" s="36">
        <f t="shared" si="39"/>
        <v>44092</v>
      </c>
      <c r="T30" s="36">
        <f t="shared" si="39"/>
        <v>44093</v>
      </c>
      <c r="U30" s="36">
        <f t="shared" si="39"/>
        <v>44094</v>
      </c>
      <c r="V30" s="36">
        <f t="shared" si="39"/>
        <v>44095</v>
      </c>
      <c r="W30" s="36">
        <f t="shared" si="39"/>
        <v>44096</v>
      </c>
      <c r="X30" s="36">
        <f t="shared" si="39"/>
        <v>44097</v>
      </c>
      <c r="Y30" s="36">
        <f t="shared" si="39"/>
        <v>44098</v>
      </c>
      <c r="Z30" s="36">
        <f t="shared" si="39"/>
        <v>44099</v>
      </c>
      <c r="AA30" s="36">
        <f t="shared" si="39"/>
        <v>44100</v>
      </c>
      <c r="AB30" s="36">
        <f t="shared" si="39"/>
        <v>44101</v>
      </c>
      <c r="AC30" s="36">
        <f t="shared" si="39"/>
        <v>44102</v>
      </c>
      <c r="AD30" s="36">
        <f t="shared" si="39"/>
        <v>44103</v>
      </c>
      <c r="AE30" s="36">
        <f t="shared" si="39"/>
        <v>44104</v>
      </c>
      <c r="AF30" s="37" t="str">
        <f t="shared" si="39"/>
        <v/>
      </c>
      <c r="AG30" s="8">
        <f>IF(A29="","",IF(AR32&gt;0,AR32,AR31))</f>
        <v>11</v>
      </c>
      <c r="AI30" s="2">
        <f t="shared" ref="AI30" si="40">COUNTIF(B30:AF30,"着")</f>
        <v>0</v>
      </c>
      <c r="AJ30" s="2">
        <f t="shared" si="6"/>
        <v>0</v>
      </c>
      <c r="AK30" s="2">
        <f t="shared" si="7"/>
        <v>0</v>
      </c>
      <c r="AL30" s="2">
        <f t="shared" si="8"/>
        <v>0</v>
      </c>
      <c r="AM30" s="2">
        <f t="shared" si="9"/>
        <v>0</v>
      </c>
      <c r="AN30" s="2">
        <f t="shared" si="10"/>
        <v>0</v>
      </c>
      <c r="AO30" s="2">
        <f t="shared" si="11"/>
        <v>0</v>
      </c>
      <c r="AP30" s="2">
        <f t="shared" si="12"/>
        <v>0</v>
      </c>
      <c r="AQ30" s="2">
        <f t="shared" si="13"/>
        <v>31</v>
      </c>
      <c r="AR30" s="2">
        <f t="shared" si="26"/>
        <v>0</v>
      </c>
    </row>
    <row r="31" spans="1:70" s="10" customFormat="1" ht="24" customHeight="1">
      <c r="A31" s="38" t="s">
        <v>0</v>
      </c>
      <c r="B31" s="39"/>
      <c r="C31" s="40"/>
      <c r="D31" s="40"/>
      <c r="E31" s="40"/>
      <c r="F31" s="40" t="s">
        <v>9</v>
      </c>
      <c r="G31" s="40" t="s">
        <v>9</v>
      </c>
      <c r="H31" s="40"/>
      <c r="I31" s="40"/>
      <c r="J31" s="40"/>
      <c r="K31" s="40"/>
      <c r="L31" s="40" t="s">
        <v>42</v>
      </c>
      <c r="M31" s="40"/>
      <c r="N31" s="40"/>
      <c r="O31" s="40"/>
      <c r="P31" s="40"/>
      <c r="Q31" s="40"/>
      <c r="R31" s="40"/>
      <c r="S31" s="40"/>
      <c r="T31" s="40"/>
      <c r="U31" s="40"/>
      <c r="V31" s="40"/>
      <c r="W31" s="40"/>
      <c r="X31" s="40"/>
      <c r="Y31" s="40"/>
      <c r="Z31" s="40"/>
      <c r="AA31" s="40"/>
      <c r="AB31" s="40"/>
      <c r="AC31" s="40"/>
      <c r="AD31" s="40"/>
      <c r="AE31" s="40"/>
      <c r="AF31" s="41"/>
      <c r="AG31" s="9">
        <f>IF(A29="","",IF(AR32&gt;0,AJ32,AJ31))</f>
        <v>2</v>
      </c>
      <c r="AH31" s="63"/>
      <c r="AI31" s="2">
        <f t="shared" ref="AI31" si="41">COUNTIF($B31:$AF31,"着")</f>
        <v>0</v>
      </c>
      <c r="AJ31" s="2">
        <f t="shared" si="6"/>
        <v>2</v>
      </c>
      <c r="AK31" s="2">
        <f t="shared" si="7"/>
        <v>1</v>
      </c>
      <c r="AL31" s="2">
        <f t="shared" si="8"/>
        <v>0</v>
      </c>
      <c r="AM31" s="2">
        <f t="shared" si="9"/>
        <v>0</v>
      </c>
      <c r="AN31" s="2">
        <f t="shared" si="10"/>
        <v>0</v>
      </c>
      <c r="AO31" s="2">
        <f t="shared" si="11"/>
        <v>0</v>
      </c>
      <c r="AP31" s="2">
        <f t="shared" si="12"/>
        <v>0</v>
      </c>
      <c r="AQ31" s="2">
        <f t="shared" si="13"/>
        <v>3</v>
      </c>
      <c r="AR31" s="2">
        <f t="shared" si="26"/>
        <v>11</v>
      </c>
      <c r="AS31" s="3"/>
      <c r="AT31" s="2"/>
      <c r="AU31" s="59"/>
      <c r="AV31" s="59"/>
      <c r="AW31" s="59"/>
      <c r="AX31" s="63"/>
      <c r="AY31" s="63"/>
      <c r="AZ31" s="63"/>
      <c r="BA31" s="63"/>
      <c r="BB31" s="63"/>
      <c r="BC31" s="63"/>
      <c r="BD31" s="63"/>
      <c r="BE31" s="63"/>
      <c r="BF31" s="63"/>
      <c r="BG31" s="63"/>
      <c r="BH31" s="63"/>
      <c r="BI31" s="63"/>
      <c r="BJ31" s="63"/>
      <c r="BK31" s="63"/>
      <c r="BL31" s="63"/>
      <c r="BM31" s="63"/>
      <c r="BN31" s="63"/>
      <c r="BO31" s="63"/>
      <c r="BP31" s="63"/>
      <c r="BQ31" s="63"/>
      <c r="BR31" s="63"/>
    </row>
    <row r="32" spans="1:70" s="10" customFormat="1" ht="24" customHeight="1">
      <c r="A32" s="42" t="s">
        <v>60</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f>IF(AG30="","",AG31/AG30)</f>
        <v>0.18181818181818182</v>
      </c>
      <c r="AH32" s="63"/>
      <c r="AI32" s="2">
        <f t="shared" ref="AI32" si="42">COUNTIF(B32:AF32,"着")</f>
        <v>0</v>
      </c>
      <c r="AJ32" s="2">
        <f t="shared" si="6"/>
        <v>0</v>
      </c>
      <c r="AK32" s="2">
        <f t="shared" si="7"/>
        <v>0</v>
      </c>
      <c r="AL32" s="2">
        <f t="shared" si="8"/>
        <v>0</v>
      </c>
      <c r="AM32" s="2">
        <f t="shared" si="9"/>
        <v>0</v>
      </c>
      <c r="AN32" s="2">
        <f t="shared" si="10"/>
        <v>0</v>
      </c>
      <c r="AO32" s="2">
        <f t="shared" si="11"/>
        <v>0</v>
      </c>
      <c r="AP32" s="2">
        <f t="shared" si="12"/>
        <v>0</v>
      </c>
      <c r="AQ32" s="2">
        <f t="shared" si="13"/>
        <v>0</v>
      </c>
      <c r="AR32" s="2">
        <f t="shared" si="26"/>
        <v>0</v>
      </c>
      <c r="AS32" s="2"/>
      <c r="AT32" s="2"/>
      <c r="AU32" s="59"/>
      <c r="AV32" s="59"/>
      <c r="AW32" s="59"/>
      <c r="AX32" s="63"/>
      <c r="AY32" s="63"/>
      <c r="AZ32" s="63"/>
      <c r="BA32" s="63"/>
      <c r="BB32" s="63"/>
      <c r="BC32" s="63"/>
      <c r="BD32" s="63"/>
      <c r="BE32" s="63"/>
      <c r="BF32" s="63"/>
      <c r="BG32" s="63"/>
      <c r="BH32" s="63"/>
      <c r="BI32" s="63"/>
      <c r="BJ32" s="63"/>
      <c r="BK32" s="63"/>
      <c r="BL32" s="63"/>
      <c r="BM32" s="63"/>
      <c r="BN32" s="63"/>
      <c r="BO32" s="63"/>
      <c r="BP32" s="63"/>
      <c r="BQ32" s="63"/>
      <c r="BR32" s="63"/>
    </row>
    <row r="33" spans="1:70">
      <c r="A33" s="30"/>
      <c r="B33" s="31" t="str">
        <f>IF(A33="","",DATE(A33,A34,$B$1))</f>
        <v/>
      </c>
      <c r="C33" s="32" t="str">
        <f t="shared" ref="C33:AE33" si="43">IF(B33="","",IF(MONTH(B33)=MONTH(B33+1),B33+1,""))</f>
        <v/>
      </c>
      <c r="D33" s="32" t="str">
        <f t="shared" si="43"/>
        <v/>
      </c>
      <c r="E33" s="32" t="str">
        <f t="shared" si="43"/>
        <v/>
      </c>
      <c r="F33" s="32" t="str">
        <f t="shared" si="43"/>
        <v/>
      </c>
      <c r="G33" s="32" t="str">
        <f t="shared" si="43"/>
        <v/>
      </c>
      <c r="H33" s="32" t="str">
        <f t="shared" si="43"/>
        <v/>
      </c>
      <c r="I33" s="32" t="str">
        <f t="shared" si="43"/>
        <v/>
      </c>
      <c r="J33" s="32" t="str">
        <f t="shared" si="43"/>
        <v/>
      </c>
      <c r="K33" s="32" t="str">
        <f t="shared" si="43"/>
        <v/>
      </c>
      <c r="L33" s="32" t="str">
        <f t="shared" si="43"/>
        <v/>
      </c>
      <c r="M33" s="32" t="str">
        <f t="shared" si="43"/>
        <v/>
      </c>
      <c r="N33" s="32" t="str">
        <f t="shared" si="43"/>
        <v/>
      </c>
      <c r="O33" s="32" t="str">
        <f t="shared" si="43"/>
        <v/>
      </c>
      <c r="P33" s="32" t="str">
        <f t="shared" si="43"/>
        <v/>
      </c>
      <c r="Q33" s="32" t="str">
        <f t="shared" si="43"/>
        <v/>
      </c>
      <c r="R33" s="32" t="str">
        <f t="shared" si="43"/>
        <v/>
      </c>
      <c r="S33" s="32" t="str">
        <f t="shared" si="43"/>
        <v/>
      </c>
      <c r="T33" s="32" t="str">
        <f t="shared" si="43"/>
        <v/>
      </c>
      <c r="U33" s="32" t="str">
        <f t="shared" si="43"/>
        <v/>
      </c>
      <c r="V33" s="32" t="str">
        <f t="shared" si="43"/>
        <v/>
      </c>
      <c r="W33" s="32" t="str">
        <f t="shared" si="43"/>
        <v/>
      </c>
      <c r="X33" s="32" t="str">
        <f t="shared" si="43"/>
        <v/>
      </c>
      <c r="Y33" s="32" t="str">
        <f t="shared" si="43"/>
        <v/>
      </c>
      <c r="Z33" s="32" t="str">
        <f t="shared" si="43"/>
        <v/>
      </c>
      <c r="AA33" s="32" t="str">
        <f t="shared" si="43"/>
        <v/>
      </c>
      <c r="AB33" s="32" t="str">
        <f t="shared" si="43"/>
        <v/>
      </c>
      <c r="AC33" s="32" t="str">
        <f t="shared" si="43"/>
        <v/>
      </c>
      <c r="AD33" s="32" t="str">
        <f t="shared" si="43"/>
        <v/>
      </c>
      <c r="AE33" s="32" t="str">
        <f t="shared" si="43"/>
        <v/>
      </c>
      <c r="AF33" s="33" t="str">
        <f>IF(AE33="","",IF(MONTH(AE33)=MONTH(AE33+1),AE33+1,""))</f>
        <v/>
      </c>
      <c r="AG33" s="7" t="s">
        <v>5</v>
      </c>
      <c r="AI33" s="2">
        <f t="shared" ref="AI33" si="44">COUNTIF($B33:$AF33,"着")</f>
        <v>0</v>
      </c>
      <c r="AJ33" s="2">
        <f t="shared" si="6"/>
        <v>0</v>
      </c>
      <c r="AK33" s="2">
        <f t="shared" si="7"/>
        <v>0</v>
      </c>
      <c r="AL33" s="2">
        <f t="shared" si="8"/>
        <v>0</v>
      </c>
      <c r="AM33" s="2">
        <f t="shared" si="9"/>
        <v>0</v>
      </c>
      <c r="AN33" s="2">
        <f t="shared" si="10"/>
        <v>0</v>
      </c>
      <c r="AO33" s="2">
        <f t="shared" si="11"/>
        <v>0</v>
      </c>
      <c r="AP33" s="2">
        <f t="shared" si="12"/>
        <v>0</v>
      </c>
      <c r="AQ33" s="2">
        <f t="shared" si="13"/>
        <v>31</v>
      </c>
      <c r="AR33" s="2">
        <f t="shared" si="26"/>
        <v>0</v>
      </c>
      <c r="AS33" s="2"/>
    </row>
    <row r="34" spans="1:70">
      <c r="A34" s="34"/>
      <c r="B34" s="35" t="str">
        <f>B33</f>
        <v/>
      </c>
      <c r="C34" s="36" t="str">
        <f t="shared" ref="C34:AF34" si="45">C33</f>
        <v/>
      </c>
      <c r="D34" s="36" t="str">
        <f t="shared" si="45"/>
        <v/>
      </c>
      <c r="E34" s="36" t="str">
        <f t="shared" si="45"/>
        <v/>
      </c>
      <c r="F34" s="36" t="str">
        <f t="shared" si="45"/>
        <v/>
      </c>
      <c r="G34" s="36" t="str">
        <f t="shared" si="45"/>
        <v/>
      </c>
      <c r="H34" s="36" t="str">
        <f t="shared" si="45"/>
        <v/>
      </c>
      <c r="I34" s="36" t="str">
        <f t="shared" si="45"/>
        <v/>
      </c>
      <c r="J34" s="36" t="str">
        <f t="shared" si="45"/>
        <v/>
      </c>
      <c r="K34" s="36" t="str">
        <f t="shared" si="45"/>
        <v/>
      </c>
      <c r="L34" s="36" t="str">
        <f t="shared" si="45"/>
        <v/>
      </c>
      <c r="M34" s="36" t="str">
        <f t="shared" si="45"/>
        <v/>
      </c>
      <c r="N34" s="36" t="str">
        <f t="shared" si="45"/>
        <v/>
      </c>
      <c r="O34" s="36" t="str">
        <f t="shared" si="45"/>
        <v/>
      </c>
      <c r="P34" s="36" t="str">
        <f t="shared" si="45"/>
        <v/>
      </c>
      <c r="Q34" s="36" t="str">
        <f t="shared" si="45"/>
        <v/>
      </c>
      <c r="R34" s="36" t="str">
        <f t="shared" si="45"/>
        <v/>
      </c>
      <c r="S34" s="36" t="str">
        <f t="shared" si="45"/>
        <v/>
      </c>
      <c r="T34" s="36" t="str">
        <f t="shared" si="45"/>
        <v/>
      </c>
      <c r="U34" s="36" t="str">
        <f t="shared" si="45"/>
        <v/>
      </c>
      <c r="V34" s="36" t="str">
        <f t="shared" si="45"/>
        <v/>
      </c>
      <c r="W34" s="36" t="str">
        <f t="shared" si="45"/>
        <v/>
      </c>
      <c r="X34" s="36" t="str">
        <f t="shared" si="45"/>
        <v/>
      </c>
      <c r="Y34" s="36" t="str">
        <f t="shared" si="45"/>
        <v/>
      </c>
      <c r="Z34" s="36" t="str">
        <f t="shared" si="45"/>
        <v/>
      </c>
      <c r="AA34" s="36" t="str">
        <f t="shared" si="45"/>
        <v/>
      </c>
      <c r="AB34" s="36" t="str">
        <f t="shared" si="45"/>
        <v/>
      </c>
      <c r="AC34" s="36" t="str">
        <f t="shared" si="45"/>
        <v/>
      </c>
      <c r="AD34" s="36" t="str">
        <f t="shared" si="45"/>
        <v/>
      </c>
      <c r="AE34" s="36" t="str">
        <f t="shared" si="45"/>
        <v/>
      </c>
      <c r="AF34" s="37" t="str">
        <f t="shared" si="45"/>
        <v/>
      </c>
      <c r="AG34" s="8" t="str">
        <f>IF(A33="","",IF(AR36&gt;0,AR36,AR35))</f>
        <v/>
      </c>
      <c r="AI34" s="2">
        <f t="shared" ref="AI34" si="46">COUNTIF(B34:AF34,"着")</f>
        <v>0</v>
      </c>
      <c r="AJ34" s="2">
        <f t="shared" si="6"/>
        <v>0</v>
      </c>
      <c r="AK34" s="2">
        <f t="shared" si="7"/>
        <v>0</v>
      </c>
      <c r="AL34" s="2">
        <f t="shared" si="8"/>
        <v>0</v>
      </c>
      <c r="AM34" s="2">
        <f t="shared" si="9"/>
        <v>0</v>
      </c>
      <c r="AN34" s="2">
        <f t="shared" si="10"/>
        <v>0</v>
      </c>
      <c r="AO34" s="2">
        <f t="shared" si="11"/>
        <v>0</v>
      </c>
      <c r="AP34" s="2">
        <f t="shared" si="12"/>
        <v>0</v>
      </c>
      <c r="AQ34" s="2">
        <f t="shared" si="13"/>
        <v>31</v>
      </c>
      <c r="AR34" s="2">
        <f t="shared" si="26"/>
        <v>0</v>
      </c>
    </row>
    <row r="35" spans="1:70"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IF(A33="","",IF(AR36&gt;0,AJ36,AJ35))</f>
        <v/>
      </c>
      <c r="AH35" s="63"/>
      <c r="AI35" s="2">
        <f t="shared" ref="AI35" si="47">COUNTIF($B35:$AF35,"着")</f>
        <v>0</v>
      </c>
      <c r="AJ35" s="2">
        <f t="shared" si="6"/>
        <v>0</v>
      </c>
      <c r="AK35" s="2">
        <f t="shared" si="7"/>
        <v>0</v>
      </c>
      <c r="AL35" s="2">
        <f t="shared" si="8"/>
        <v>0</v>
      </c>
      <c r="AM35" s="2">
        <f t="shared" si="9"/>
        <v>0</v>
      </c>
      <c r="AN35" s="2">
        <f t="shared" si="10"/>
        <v>0</v>
      </c>
      <c r="AO35" s="2">
        <f t="shared" si="11"/>
        <v>0</v>
      </c>
      <c r="AP35" s="2">
        <f t="shared" si="12"/>
        <v>0</v>
      </c>
      <c r="AQ35" s="2">
        <f t="shared" si="13"/>
        <v>0</v>
      </c>
      <c r="AR35" s="2">
        <f t="shared" si="26"/>
        <v>0</v>
      </c>
      <c r="AS35" s="3"/>
      <c r="AT35" s="2"/>
      <c r="AU35" s="59"/>
      <c r="AV35" s="59"/>
      <c r="AW35" s="59"/>
      <c r="AX35" s="63"/>
      <c r="AY35" s="63"/>
      <c r="AZ35" s="63"/>
      <c r="BA35" s="63"/>
      <c r="BB35" s="63"/>
      <c r="BC35" s="63"/>
      <c r="BD35" s="63"/>
      <c r="BE35" s="63"/>
      <c r="BF35" s="63"/>
      <c r="BG35" s="63"/>
      <c r="BH35" s="63"/>
      <c r="BI35" s="63"/>
      <c r="BJ35" s="63"/>
      <c r="BK35" s="63"/>
      <c r="BL35" s="63"/>
      <c r="BM35" s="63"/>
      <c r="BN35" s="63"/>
      <c r="BO35" s="63"/>
      <c r="BP35" s="63"/>
      <c r="BQ35" s="63"/>
      <c r="BR35" s="63"/>
    </row>
    <row r="36" spans="1:70" s="10" customFormat="1" ht="24" customHeight="1">
      <c r="A36" s="42" t="s">
        <v>60</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63"/>
      <c r="AI36" s="2">
        <f t="shared" ref="AI36" si="48">COUNTIF(B36:AF36,"着")</f>
        <v>0</v>
      </c>
      <c r="AJ36" s="2">
        <f t="shared" si="6"/>
        <v>0</v>
      </c>
      <c r="AK36" s="2">
        <f t="shared" si="7"/>
        <v>0</v>
      </c>
      <c r="AL36" s="2">
        <f t="shared" si="8"/>
        <v>0</v>
      </c>
      <c r="AM36" s="2">
        <f t="shared" si="9"/>
        <v>0</v>
      </c>
      <c r="AN36" s="2">
        <f t="shared" si="10"/>
        <v>0</v>
      </c>
      <c r="AO36" s="2">
        <f t="shared" si="11"/>
        <v>0</v>
      </c>
      <c r="AP36" s="2">
        <f t="shared" si="12"/>
        <v>0</v>
      </c>
      <c r="AQ36" s="2">
        <f t="shared" si="13"/>
        <v>0</v>
      </c>
      <c r="AR36" s="2">
        <f t="shared" si="26"/>
        <v>0</v>
      </c>
      <c r="AS36" s="2"/>
      <c r="AT36" s="2"/>
      <c r="AU36" s="59"/>
      <c r="AV36" s="59"/>
      <c r="AW36" s="59"/>
      <c r="AX36" s="63"/>
      <c r="AY36" s="63"/>
      <c r="AZ36" s="63"/>
      <c r="BA36" s="63"/>
      <c r="BB36" s="63"/>
      <c r="BC36" s="63"/>
      <c r="BD36" s="63"/>
      <c r="BE36" s="63"/>
      <c r="BF36" s="63"/>
      <c r="BG36" s="63"/>
      <c r="BH36" s="63"/>
      <c r="BI36" s="63"/>
      <c r="BJ36" s="63"/>
      <c r="BK36" s="63"/>
      <c r="BL36" s="63"/>
      <c r="BM36" s="63"/>
      <c r="BN36" s="63"/>
      <c r="BO36" s="63"/>
      <c r="BP36" s="63"/>
      <c r="BQ36" s="63"/>
      <c r="BR36" s="63"/>
    </row>
    <row r="37" spans="1:70">
      <c r="A37" s="30"/>
      <c r="B37" s="31" t="str">
        <f>IF(A37="","",DATE(A37,A38,$B$1))</f>
        <v/>
      </c>
      <c r="C37" s="32" t="str">
        <f t="shared" ref="C37:AE37" si="49">IF(B37="","",IF(MONTH(B37)=MONTH(B37+1),B37+1,""))</f>
        <v/>
      </c>
      <c r="D37" s="32" t="str">
        <f t="shared" si="49"/>
        <v/>
      </c>
      <c r="E37" s="32" t="str">
        <f t="shared" si="49"/>
        <v/>
      </c>
      <c r="F37" s="32" t="str">
        <f t="shared" si="49"/>
        <v/>
      </c>
      <c r="G37" s="32" t="str">
        <f t="shared" si="49"/>
        <v/>
      </c>
      <c r="H37" s="32" t="str">
        <f t="shared" si="49"/>
        <v/>
      </c>
      <c r="I37" s="32" t="str">
        <f t="shared" si="49"/>
        <v/>
      </c>
      <c r="J37" s="32" t="str">
        <f t="shared" si="49"/>
        <v/>
      </c>
      <c r="K37" s="32" t="str">
        <f t="shared" si="49"/>
        <v/>
      </c>
      <c r="L37" s="32" t="str">
        <f t="shared" si="49"/>
        <v/>
      </c>
      <c r="M37" s="32" t="str">
        <f t="shared" si="49"/>
        <v/>
      </c>
      <c r="N37" s="32" t="str">
        <f t="shared" si="49"/>
        <v/>
      </c>
      <c r="O37" s="32" t="str">
        <f t="shared" si="49"/>
        <v/>
      </c>
      <c r="P37" s="32" t="str">
        <f t="shared" si="49"/>
        <v/>
      </c>
      <c r="Q37" s="32" t="str">
        <f t="shared" si="49"/>
        <v/>
      </c>
      <c r="R37" s="32" t="str">
        <f t="shared" si="49"/>
        <v/>
      </c>
      <c r="S37" s="32" t="str">
        <f t="shared" si="49"/>
        <v/>
      </c>
      <c r="T37" s="32" t="str">
        <f t="shared" si="49"/>
        <v/>
      </c>
      <c r="U37" s="32" t="str">
        <f t="shared" si="49"/>
        <v/>
      </c>
      <c r="V37" s="32" t="str">
        <f t="shared" si="49"/>
        <v/>
      </c>
      <c r="W37" s="32" t="str">
        <f t="shared" si="49"/>
        <v/>
      </c>
      <c r="X37" s="32" t="str">
        <f t="shared" si="49"/>
        <v/>
      </c>
      <c r="Y37" s="32" t="str">
        <f t="shared" si="49"/>
        <v/>
      </c>
      <c r="Z37" s="32" t="str">
        <f t="shared" si="49"/>
        <v/>
      </c>
      <c r="AA37" s="32" t="str">
        <f t="shared" si="49"/>
        <v/>
      </c>
      <c r="AB37" s="32" t="str">
        <f t="shared" si="49"/>
        <v/>
      </c>
      <c r="AC37" s="32" t="str">
        <f t="shared" si="49"/>
        <v/>
      </c>
      <c r="AD37" s="32" t="str">
        <f t="shared" si="49"/>
        <v/>
      </c>
      <c r="AE37" s="32" t="str">
        <f t="shared" si="49"/>
        <v/>
      </c>
      <c r="AF37" s="33" t="str">
        <f>IF(AE37="","",IF(MONTH(AE37)=MONTH(AE37+1),AE37+1,""))</f>
        <v/>
      </c>
      <c r="AG37" s="7" t="s">
        <v>5</v>
      </c>
      <c r="AI37" s="2">
        <f t="shared" ref="AI37" si="50">COUNTIF($B37:$AF37,"着")</f>
        <v>0</v>
      </c>
      <c r="AJ37" s="2">
        <f t="shared" si="6"/>
        <v>0</v>
      </c>
      <c r="AK37" s="2">
        <f t="shared" si="7"/>
        <v>0</v>
      </c>
      <c r="AL37" s="2">
        <f t="shared" si="8"/>
        <v>0</v>
      </c>
      <c r="AM37" s="2">
        <f t="shared" si="9"/>
        <v>0</v>
      </c>
      <c r="AN37" s="2">
        <f t="shared" si="10"/>
        <v>0</v>
      </c>
      <c r="AO37" s="2">
        <f t="shared" si="11"/>
        <v>0</v>
      </c>
      <c r="AP37" s="2">
        <f t="shared" si="12"/>
        <v>0</v>
      </c>
      <c r="AQ37" s="2">
        <f t="shared" si="13"/>
        <v>31</v>
      </c>
      <c r="AR37" s="2">
        <f t="shared" si="26"/>
        <v>0</v>
      </c>
      <c r="AS37" s="2"/>
    </row>
    <row r="38" spans="1:70">
      <c r="A38" s="34"/>
      <c r="B38" s="35" t="str">
        <f>B37</f>
        <v/>
      </c>
      <c r="C38" s="36" t="str">
        <f t="shared" ref="C38:AF38" si="51">C37</f>
        <v/>
      </c>
      <c r="D38" s="36" t="str">
        <f t="shared" si="51"/>
        <v/>
      </c>
      <c r="E38" s="36" t="str">
        <f t="shared" si="51"/>
        <v/>
      </c>
      <c r="F38" s="36" t="str">
        <f t="shared" si="51"/>
        <v/>
      </c>
      <c r="G38" s="36" t="str">
        <f t="shared" si="51"/>
        <v/>
      </c>
      <c r="H38" s="36" t="str">
        <f t="shared" si="51"/>
        <v/>
      </c>
      <c r="I38" s="36" t="str">
        <f t="shared" si="51"/>
        <v/>
      </c>
      <c r="J38" s="36" t="str">
        <f t="shared" si="51"/>
        <v/>
      </c>
      <c r="K38" s="36" t="str">
        <f t="shared" si="51"/>
        <v/>
      </c>
      <c r="L38" s="36" t="str">
        <f t="shared" si="51"/>
        <v/>
      </c>
      <c r="M38" s="36" t="str">
        <f t="shared" si="51"/>
        <v/>
      </c>
      <c r="N38" s="36" t="str">
        <f t="shared" si="51"/>
        <v/>
      </c>
      <c r="O38" s="36" t="str">
        <f t="shared" si="51"/>
        <v/>
      </c>
      <c r="P38" s="36" t="str">
        <f t="shared" si="51"/>
        <v/>
      </c>
      <c r="Q38" s="36" t="str">
        <f t="shared" si="51"/>
        <v/>
      </c>
      <c r="R38" s="36" t="str">
        <f t="shared" si="51"/>
        <v/>
      </c>
      <c r="S38" s="36" t="str">
        <f t="shared" si="51"/>
        <v/>
      </c>
      <c r="T38" s="36" t="str">
        <f t="shared" si="51"/>
        <v/>
      </c>
      <c r="U38" s="36" t="str">
        <f t="shared" si="51"/>
        <v/>
      </c>
      <c r="V38" s="36" t="str">
        <f t="shared" si="51"/>
        <v/>
      </c>
      <c r="W38" s="36" t="str">
        <f t="shared" si="51"/>
        <v/>
      </c>
      <c r="X38" s="36" t="str">
        <f t="shared" si="51"/>
        <v/>
      </c>
      <c r="Y38" s="36" t="str">
        <f t="shared" si="51"/>
        <v/>
      </c>
      <c r="Z38" s="36" t="str">
        <f t="shared" si="51"/>
        <v/>
      </c>
      <c r="AA38" s="36" t="str">
        <f t="shared" si="51"/>
        <v/>
      </c>
      <c r="AB38" s="36" t="str">
        <f t="shared" si="51"/>
        <v/>
      </c>
      <c r="AC38" s="36" t="str">
        <f t="shared" si="51"/>
        <v/>
      </c>
      <c r="AD38" s="36" t="str">
        <f t="shared" si="51"/>
        <v/>
      </c>
      <c r="AE38" s="36" t="str">
        <f t="shared" si="51"/>
        <v/>
      </c>
      <c r="AF38" s="37" t="str">
        <f t="shared" si="51"/>
        <v/>
      </c>
      <c r="AG38" s="8" t="str">
        <f>IF(A37="","",IF(AR40&gt;0,AR40,AR39))</f>
        <v/>
      </c>
      <c r="AI38" s="2">
        <f t="shared" ref="AI38" si="52">COUNTIF(B38:AF38,"着")</f>
        <v>0</v>
      </c>
      <c r="AJ38" s="2">
        <f t="shared" si="6"/>
        <v>0</v>
      </c>
      <c r="AK38" s="2">
        <f t="shared" si="7"/>
        <v>0</v>
      </c>
      <c r="AL38" s="2">
        <f t="shared" si="8"/>
        <v>0</v>
      </c>
      <c r="AM38" s="2">
        <f t="shared" si="9"/>
        <v>0</v>
      </c>
      <c r="AN38" s="2">
        <f t="shared" si="10"/>
        <v>0</v>
      </c>
      <c r="AO38" s="2">
        <f t="shared" si="11"/>
        <v>0</v>
      </c>
      <c r="AP38" s="2">
        <f t="shared" si="12"/>
        <v>0</v>
      </c>
      <c r="AQ38" s="2">
        <f t="shared" si="13"/>
        <v>31</v>
      </c>
      <c r="AR38" s="2">
        <f t="shared" si="26"/>
        <v>0</v>
      </c>
    </row>
    <row r="39" spans="1:70"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IF(A37="","",IF(AR40&gt;0,AJ40,AJ39))</f>
        <v/>
      </c>
      <c r="AH39" s="63"/>
      <c r="AI39" s="2">
        <f t="shared" ref="AI39" si="53">COUNTIF($B39:$AF39,"着")</f>
        <v>0</v>
      </c>
      <c r="AJ39" s="2">
        <f t="shared" si="6"/>
        <v>0</v>
      </c>
      <c r="AK39" s="2">
        <f t="shared" si="7"/>
        <v>0</v>
      </c>
      <c r="AL39" s="2">
        <f t="shared" si="8"/>
        <v>0</v>
      </c>
      <c r="AM39" s="2">
        <f t="shared" si="9"/>
        <v>0</v>
      </c>
      <c r="AN39" s="2">
        <f t="shared" si="10"/>
        <v>0</v>
      </c>
      <c r="AO39" s="2">
        <f t="shared" si="11"/>
        <v>0</v>
      </c>
      <c r="AP39" s="2">
        <f t="shared" si="12"/>
        <v>0</v>
      </c>
      <c r="AQ39" s="2">
        <f t="shared" si="13"/>
        <v>0</v>
      </c>
      <c r="AR39" s="2">
        <f t="shared" si="26"/>
        <v>0</v>
      </c>
      <c r="AS39" s="3"/>
      <c r="AT39" s="2"/>
      <c r="AU39" s="59"/>
      <c r="AV39" s="59"/>
      <c r="AW39" s="59"/>
      <c r="AX39" s="63"/>
      <c r="AY39" s="63"/>
      <c r="AZ39" s="63"/>
      <c r="BA39" s="63"/>
      <c r="BB39" s="63"/>
      <c r="BC39" s="63"/>
      <c r="BD39" s="63"/>
      <c r="BE39" s="63"/>
      <c r="BF39" s="63"/>
      <c r="BG39" s="63"/>
      <c r="BH39" s="63"/>
      <c r="BI39" s="63"/>
      <c r="BJ39" s="63"/>
      <c r="BK39" s="63"/>
      <c r="BL39" s="63"/>
      <c r="BM39" s="63"/>
      <c r="BN39" s="63"/>
      <c r="BO39" s="63"/>
      <c r="BP39" s="63"/>
      <c r="BQ39" s="63"/>
      <c r="BR39" s="63"/>
    </row>
    <row r="40" spans="1:70" s="10" customFormat="1" ht="24" customHeight="1">
      <c r="A40" s="42" t="s">
        <v>60</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63"/>
      <c r="AI40" s="2">
        <f t="shared" ref="AI40" si="54">COUNTIF(B40:AF40,"着")</f>
        <v>0</v>
      </c>
      <c r="AJ40" s="2">
        <f t="shared" si="6"/>
        <v>0</v>
      </c>
      <c r="AK40" s="2">
        <f t="shared" si="7"/>
        <v>0</v>
      </c>
      <c r="AL40" s="2">
        <f t="shared" si="8"/>
        <v>0</v>
      </c>
      <c r="AM40" s="2">
        <f t="shared" si="9"/>
        <v>0</v>
      </c>
      <c r="AN40" s="2">
        <f t="shared" si="10"/>
        <v>0</v>
      </c>
      <c r="AO40" s="2">
        <f t="shared" si="11"/>
        <v>0</v>
      </c>
      <c r="AP40" s="2">
        <f t="shared" si="12"/>
        <v>0</v>
      </c>
      <c r="AQ40" s="2">
        <f t="shared" si="13"/>
        <v>0</v>
      </c>
      <c r="AR40" s="2">
        <f t="shared" si="26"/>
        <v>0</v>
      </c>
      <c r="AS40" s="2"/>
      <c r="AT40" s="2"/>
      <c r="AU40" s="59"/>
      <c r="AV40" s="59"/>
      <c r="AW40" s="59"/>
      <c r="AX40" s="63"/>
      <c r="AY40" s="63"/>
      <c r="AZ40" s="63"/>
      <c r="BA40" s="63"/>
      <c r="BB40" s="63"/>
      <c r="BC40" s="63"/>
      <c r="BD40" s="63"/>
      <c r="BE40" s="63"/>
      <c r="BF40" s="63"/>
      <c r="BG40" s="63"/>
      <c r="BH40" s="63"/>
      <c r="BI40" s="63"/>
      <c r="BJ40" s="63"/>
      <c r="BK40" s="63"/>
      <c r="BL40" s="63"/>
      <c r="BM40" s="63"/>
      <c r="BN40" s="63"/>
      <c r="BO40" s="63"/>
      <c r="BP40" s="63"/>
      <c r="BQ40" s="63"/>
      <c r="BR40" s="63"/>
    </row>
    <row r="41" spans="1:70">
      <c r="A41" s="30"/>
      <c r="B41" s="31" t="str">
        <f>IF(A41="","",DATE(A41,A42,$B$1))</f>
        <v/>
      </c>
      <c r="C41" s="32" t="str">
        <f t="shared" ref="C41:AE41" si="55">IF(B41="","",IF(MONTH(B41)=MONTH(B41+1),B41+1,""))</f>
        <v/>
      </c>
      <c r="D41" s="32" t="str">
        <f t="shared" si="55"/>
        <v/>
      </c>
      <c r="E41" s="32" t="str">
        <f t="shared" si="55"/>
        <v/>
      </c>
      <c r="F41" s="32" t="str">
        <f t="shared" si="55"/>
        <v/>
      </c>
      <c r="G41" s="32" t="str">
        <f t="shared" si="55"/>
        <v/>
      </c>
      <c r="H41" s="32" t="str">
        <f t="shared" si="55"/>
        <v/>
      </c>
      <c r="I41" s="32" t="str">
        <f t="shared" si="55"/>
        <v/>
      </c>
      <c r="J41" s="32" t="str">
        <f t="shared" si="55"/>
        <v/>
      </c>
      <c r="K41" s="32" t="str">
        <f t="shared" si="55"/>
        <v/>
      </c>
      <c r="L41" s="32" t="str">
        <f t="shared" si="55"/>
        <v/>
      </c>
      <c r="M41" s="32" t="str">
        <f t="shared" si="55"/>
        <v/>
      </c>
      <c r="N41" s="32" t="str">
        <f t="shared" si="55"/>
        <v/>
      </c>
      <c r="O41" s="32" t="str">
        <f t="shared" si="55"/>
        <v/>
      </c>
      <c r="P41" s="32" t="str">
        <f t="shared" si="55"/>
        <v/>
      </c>
      <c r="Q41" s="32" t="str">
        <f t="shared" si="55"/>
        <v/>
      </c>
      <c r="R41" s="32" t="str">
        <f t="shared" si="55"/>
        <v/>
      </c>
      <c r="S41" s="32" t="str">
        <f t="shared" si="55"/>
        <v/>
      </c>
      <c r="T41" s="32" t="str">
        <f t="shared" si="55"/>
        <v/>
      </c>
      <c r="U41" s="32" t="str">
        <f t="shared" si="55"/>
        <v/>
      </c>
      <c r="V41" s="32" t="str">
        <f t="shared" si="55"/>
        <v/>
      </c>
      <c r="W41" s="32" t="str">
        <f t="shared" si="55"/>
        <v/>
      </c>
      <c r="X41" s="32" t="str">
        <f t="shared" si="55"/>
        <v/>
      </c>
      <c r="Y41" s="32" t="str">
        <f t="shared" si="55"/>
        <v/>
      </c>
      <c r="Z41" s="32" t="str">
        <f t="shared" si="55"/>
        <v/>
      </c>
      <c r="AA41" s="32" t="str">
        <f t="shared" si="55"/>
        <v/>
      </c>
      <c r="AB41" s="32" t="str">
        <f t="shared" si="55"/>
        <v/>
      </c>
      <c r="AC41" s="32" t="str">
        <f t="shared" si="55"/>
        <v/>
      </c>
      <c r="AD41" s="32" t="str">
        <f t="shared" si="55"/>
        <v/>
      </c>
      <c r="AE41" s="32" t="str">
        <f t="shared" si="55"/>
        <v/>
      </c>
      <c r="AF41" s="33" t="str">
        <f>IF(AE41="","",IF(MONTH(AE41)=MONTH(AE41+1),AE41+1,""))</f>
        <v/>
      </c>
      <c r="AG41" s="7" t="s">
        <v>5</v>
      </c>
      <c r="AI41" s="2">
        <f t="shared" ref="AI41" si="56">COUNTIF($B41:$AF41,"着")</f>
        <v>0</v>
      </c>
      <c r="AJ41" s="2">
        <f t="shared" si="6"/>
        <v>0</v>
      </c>
      <c r="AK41" s="2">
        <f t="shared" si="7"/>
        <v>0</v>
      </c>
      <c r="AL41" s="2">
        <f t="shared" si="8"/>
        <v>0</v>
      </c>
      <c r="AM41" s="2">
        <f t="shared" si="9"/>
        <v>0</v>
      </c>
      <c r="AN41" s="2">
        <f t="shared" si="10"/>
        <v>0</v>
      </c>
      <c r="AO41" s="2">
        <f t="shared" si="11"/>
        <v>0</v>
      </c>
      <c r="AP41" s="2">
        <f t="shared" si="12"/>
        <v>0</v>
      </c>
      <c r="AQ41" s="2">
        <f t="shared" si="13"/>
        <v>31</v>
      </c>
      <c r="AR41" s="2">
        <f t="shared" si="26"/>
        <v>0</v>
      </c>
      <c r="AS41" s="2"/>
    </row>
    <row r="42" spans="1:70">
      <c r="A42" s="34"/>
      <c r="B42" s="35" t="str">
        <f>B41</f>
        <v/>
      </c>
      <c r="C42" s="36" t="str">
        <f t="shared" ref="C42:AF42" si="57">C41</f>
        <v/>
      </c>
      <c r="D42" s="36" t="str">
        <f t="shared" si="57"/>
        <v/>
      </c>
      <c r="E42" s="36" t="str">
        <f t="shared" si="57"/>
        <v/>
      </c>
      <c r="F42" s="36" t="str">
        <f t="shared" si="57"/>
        <v/>
      </c>
      <c r="G42" s="36" t="str">
        <f t="shared" si="57"/>
        <v/>
      </c>
      <c r="H42" s="36" t="str">
        <f t="shared" si="57"/>
        <v/>
      </c>
      <c r="I42" s="36" t="str">
        <f t="shared" si="57"/>
        <v/>
      </c>
      <c r="J42" s="36" t="str">
        <f t="shared" si="57"/>
        <v/>
      </c>
      <c r="K42" s="36" t="str">
        <f t="shared" si="57"/>
        <v/>
      </c>
      <c r="L42" s="36" t="str">
        <f t="shared" si="57"/>
        <v/>
      </c>
      <c r="M42" s="36" t="str">
        <f t="shared" si="57"/>
        <v/>
      </c>
      <c r="N42" s="36" t="str">
        <f t="shared" si="57"/>
        <v/>
      </c>
      <c r="O42" s="36" t="str">
        <f t="shared" si="57"/>
        <v/>
      </c>
      <c r="P42" s="36" t="str">
        <f t="shared" si="57"/>
        <v/>
      </c>
      <c r="Q42" s="36" t="str">
        <f t="shared" si="57"/>
        <v/>
      </c>
      <c r="R42" s="36" t="str">
        <f t="shared" si="57"/>
        <v/>
      </c>
      <c r="S42" s="36" t="str">
        <f t="shared" si="57"/>
        <v/>
      </c>
      <c r="T42" s="36" t="str">
        <f t="shared" si="57"/>
        <v/>
      </c>
      <c r="U42" s="36" t="str">
        <f t="shared" si="57"/>
        <v/>
      </c>
      <c r="V42" s="36" t="str">
        <f t="shared" si="57"/>
        <v/>
      </c>
      <c r="W42" s="36" t="str">
        <f t="shared" si="57"/>
        <v/>
      </c>
      <c r="X42" s="36" t="str">
        <f t="shared" si="57"/>
        <v/>
      </c>
      <c r="Y42" s="36" t="str">
        <f t="shared" si="57"/>
        <v/>
      </c>
      <c r="Z42" s="36" t="str">
        <f t="shared" si="57"/>
        <v/>
      </c>
      <c r="AA42" s="36" t="str">
        <f t="shared" si="57"/>
        <v/>
      </c>
      <c r="AB42" s="36" t="str">
        <f t="shared" si="57"/>
        <v/>
      </c>
      <c r="AC42" s="36" t="str">
        <f t="shared" si="57"/>
        <v/>
      </c>
      <c r="AD42" s="36" t="str">
        <f t="shared" si="57"/>
        <v/>
      </c>
      <c r="AE42" s="36" t="str">
        <f t="shared" si="57"/>
        <v/>
      </c>
      <c r="AF42" s="37" t="str">
        <f t="shared" si="57"/>
        <v/>
      </c>
      <c r="AG42" s="8" t="str">
        <f>IF(A41="","",IF(AR44&gt;0,AR44,AR43))</f>
        <v/>
      </c>
      <c r="AI42" s="2">
        <f t="shared" ref="AI42" si="58">COUNTIF(B42:AF42,"着")</f>
        <v>0</v>
      </c>
      <c r="AJ42" s="2">
        <f t="shared" si="6"/>
        <v>0</v>
      </c>
      <c r="AK42" s="2">
        <f t="shared" si="7"/>
        <v>0</v>
      </c>
      <c r="AL42" s="2">
        <f t="shared" si="8"/>
        <v>0</v>
      </c>
      <c r="AM42" s="2">
        <f t="shared" si="9"/>
        <v>0</v>
      </c>
      <c r="AN42" s="2">
        <f t="shared" si="10"/>
        <v>0</v>
      </c>
      <c r="AO42" s="2">
        <f t="shared" si="11"/>
        <v>0</v>
      </c>
      <c r="AP42" s="2">
        <f t="shared" si="12"/>
        <v>0</v>
      </c>
      <c r="AQ42" s="2">
        <f t="shared" si="13"/>
        <v>31</v>
      </c>
      <c r="AR42" s="2">
        <f t="shared" si="26"/>
        <v>0</v>
      </c>
    </row>
    <row r="43" spans="1:70"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IF(A41="","",IF(AR44&gt;0,AJ44,AJ43))</f>
        <v/>
      </c>
      <c r="AH43" s="63"/>
      <c r="AI43" s="2">
        <f t="shared" ref="AI43" si="59">COUNTIF($B43:$AF43,"着")</f>
        <v>0</v>
      </c>
      <c r="AJ43" s="2">
        <f t="shared" si="6"/>
        <v>0</v>
      </c>
      <c r="AK43" s="2">
        <f t="shared" si="7"/>
        <v>0</v>
      </c>
      <c r="AL43" s="2">
        <f t="shared" si="8"/>
        <v>0</v>
      </c>
      <c r="AM43" s="2">
        <f t="shared" si="9"/>
        <v>0</v>
      </c>
      <c r="AN43" s="2">
        <f t="shared" si="10"/>
        <v>0</v>
      </c>
      <c r="AO43" s="2">
        <f t="shared" si="11"/>
        <v>0</v>
      </c>
      <c r="AP43" s="2">
        <f t="shared" si="12"/>
        <v>0</v>
      </c>
      <c r="AQ43" s="2">
        <f t="shared" si="13"/>
        <v>0</v>
      </c>
      <c r="AR43" s="2">
        <f t="shared" si="26"/>
        <v>0</v>
      </c>
      <c r="AS43" s="3"/>
      <c r="AT43" s="2"/>
      <c r="AU43" s="59"/>
      <c r="AV43" s="59"/>
      <c r="AW43" s="59"/>
      <c r="AX43" s="63"/>
      <c r="AY43" s="63"/>
      <c r="AZ43" s="63"/>
      <c r="BA43" s="63"/>
      <c r="BB43" s="63"/>
      <c r="BC43" s="63"/>
      <c r="BD43" s="63"/>
      <c r="BE43" s="63"/>
      <c r="BF43" s="63"/>
      <c r="BG43" s="63"/>
      <c r="BH43" s="63"/>
      <c r="BI43" s="63"/>
      <c r="BJ43" s="63"/>
      <c r="BK43" s="63"/>
      <c r="BL43" s="63"/>
      <c r="BM43" s="63"/>
      <c r="BN43" s="63"/>
      <c r="BO43" s="63"/>
      <c r="BP43" s="63"/>
      <c r="BQ43" s="63"/>
      <c r="BR43" s="63"/>
    </row>
    <row r="44" spans="1:70" s="10" customFormat="1">
      <c r="A44" s="42" t="s">
        <v>60</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63"/>
      <c r="AI44" s="2">
        <f t="shared" ref="AI44" si="60">COUNTIF(B44:AF44,"着")</f>
        <v>0</v>
      </c>
      <c r="AJ44" s="2">
        <f t="shared" si="6"/>
        <v>0</v>
      </c>
      <c r="AK44" s="2">
        <f t="shared" si="7"/>
        <v>0</v>
      </c>
      <c r="AL44" s="2">
        <f t="shared" si="8"/>
        <v>0</v>
      </c>
      <c r="AM44" s="2">
        <f t="shared" si="9"/>
        <v>0</v>
      </c>
      <c r="AN44" s="2">
        <f t="shared" si="10"/>
        <v>0</v>
      </c>
      <c r="AO44" s="2">
        <f t="shared" si="11"/>
        <v>0</v>
      </c>
      <c r="AP44" s="2">
        <f t="shared" si="12"/>
        <v>0</v>
      </c>
      <c r="AQ44" s="2">
        <f t="shared" si="13"/>
        <v>0</v>
      </c>
      <c r="AR44" s="2">
        <f t="shared" si="26"/>
        <v>0</v>
      </c>
      <c r="AS44" s="2"/>
      <c r="AT44" s="2"/>
      <c r="AU44" s="59"/>
      <c r="AV44" s="59"/>
      <c r="AW44" s="59"/>
      <c r="AX44" s="63"/>
      <c r="AY44" s="63"/>
      <c r="AZ44" s="63"/>
      <c r="BA44" s="63"/>
      <c r="BB44" s="63"/>
      <c r="BC44" s="63"/>
      <c r="BD44" s="63"/>
      <c r="BE44" s="63"/>
      <c r="BF44" s="63"/>
      <c r="BG44" s="63"/>
      <c r="BH44" s="63"/>
      <c r="BI44" s="63"/>
      <c r="BJ44" s="63"/>
      <c r="BK44" s="63"/>
      <c r="BL44" s="63"/>
      <c r="BM44" s="63"/>
      <c r="BN44" s="63"/>
      <c r="BO44" s="63"/>
      <c r="BP44" s="63"/>
      <c r="BQ44" s="63"/>
      <c r="BR44" s="63"/>
    </row>
    <row r="45" spans="1:70">
      <c r="A45" s="30"/>
      <c r="B45" s="31" t="str">
        <f>IF(A45="","",DATE(A45,A46,$B$1))</f>
        <v/>
      </c>
      <c r="C45" s="32" t="str">
        <f t="shared" ref="C45:AE45" si="61">IF(B45="","",IF(MONTH(B45)=MONTH(B45+1),B45+1,""))</f>
        <v/>
      </c>
      <c r="D45" s="32" t="str">
        <f t="shared" si="61"/>
        <v/>
      </c>
      <c r="E45" s="32" t="str">
        <f t="shared" si="61"/>
        <v/>
      </c>
      <c r="F45" s="32" t="str">
        <f t="shared" si="61"/>
        <v/>
      </c>
      <c r="G45" s="32" t="str">
        <f t="shared" si="61"/>
        <v/>
      </c>
      <c r="H45" s="32" t="str">
        <f t="shared" si="61"/>
        <v/>
      </c>
      <c r="I45" s="32" t="str">
        <f t="shared" si="61"/>
        <v/>
      </c>
      <c r="J45" s="32" t="str">
        <f t="shared" si="61"/>
        <v/>
      </c>
      <c r="K45" s="32" t="str">
        <f t="shared" si="61"/>
        <v/>
      </c>
      <c r="L45" s="32" t="str">
        <f t="shared" si="61"/>
        <v/>
      </c>
      <c r="M45" s="32" t="str">
        <f t="shared" si="61"/>
        <v/>
      </c>
      <c r="N45" s="32" t="str">
        <f t="shared" si="61"/>
        <v/>
      </c>
      <c r="O45" s="32" t="str">
        <f t="shared" si="61"/>
        <v/>
      </c>
      <c r="P45" s="32" t="str">
        <f t="shared" si="61"/>
        <v/>
      </c>
      <c r="Q45" s="32" t="str">
        <f t="shared" si="61"/>
        <v/>
      </c>
      <c r="R45" s="32" t="str">
        <f t="shared" si="61"/>
        <v/>
      </c>
      <c r="S45" s="32" t="str">
        <f t="shared" si="61"/>
        <v/>
      </c>
      <c r="T45" s="32" t="str">
        <f t="shared" si="61"/>
        <v/>
      </c>
      <c r="U45" s="32" t="str">
        <f t="shared" si="61"/>
        <v/>
      </c>
      <c r="V45" s="32" t="str">
        <f t="shared" si="61"/>
        <v/>
      </c>
      <c r="W45" s="32" t="str">
        <f t="shared" si="61"/>
        <v/>
      </c>
      <c r="X45" s="32" t="str">
        <f t="shared" si="61"/>
        <v/>
      </c>
      <c r="Y45" s="32" t="str">
        <f t="shared" si="61"/>
        <v/>
      </c>
      <c r="Z45" s="32" t="str">
        <f t="shared" si="61"/>
        <v/>
      </c>
      <c r="AA45" s="32" t="str">
        <f t="shared" si="61"/>
        <v/>
      </c>
      <c r="AB45" s="32" t="str">
        <f t="shared" si="61"/>
        <v/>
      </c>
      <c r="AC45" s="32" t="str">
        <f t="shared" si="61"/>
        <v/>
      </c>
      <c r="AD45" s="32" t="str">
        <f t="shared" si="61"/>
        <v/>
      </c>
      <c r="AE45" s="32" t="str">
        <f t="shared" si="61"/>
        <v/>
      </c>
      <c r="AF45" s="33" t="str">
        <f>IF(AE45="","",IF(MONTH(AE45)=MONTH(AE45+1),AE45+1,""))</f>
        <v/>
      </c>
      <c r="AG45" s="7" t="s">
        <v>5</v>
      </c>
      <c r="AI45" s="2">
        <f t="shared" ref="AI45" si="62">COUNTIF($B45:$AF45,"着")</f>
        <v>0</v>
      </c>
      <c r="AJ45" s="2">
        <f t="shared" si="6"/>
        <v>0</v>
      </c>
      <c r="AK45" s="2">
        <f t="shared" si="7"/>
        <v>0</v>
      </c>
      <c r="AL45" s="2">
        <f t="shared" si="8"/>
        <v>0</v>
      </c>
      <c r="AM45" s="2">
        <f t="shared" si="9"/>
        <v>0</v>
      </c>
      <c r="AN45" s="2">
        <f t="shared" si="10"/>
        <v>0</v>
      </c>
      <c r="AO45" s="2">
        <f t="shared" si="11"/>
        <v>0</v>
      </c>
      <c r="AP45" s="2">
        <f t="shared" si="12"/>
        <v>0</v>
      </c>
      <c r="AQ45" s="2">
        <f t="shared" si="13"/>
        <v>31</v>
      </c>
      <c r="AR45" s="2">
        <f t="shared" si="26"/>
        <v>0</v>
      </c>
      <c r="AS45" s="2"/>
    </row>
    <row r="46" spans="1:70">
      <c r="A46" s="34"/>
      <c r="B46" s="35" t="str">
        <f>B45</f>
        <v/>
      </c>
      <c r="C46" s="36" t="str">
        <f t="shared" ref="C46:AF46" si="63">C45</f>
        <v/>
      </c>
      <c r="D46" s="36" t="str">
        <f t="shared" si="63"/>
        <v/>
      </c>
      <c r="E46" s="36" t="str">
        <f t="shared" si="63"/>
        <v/>
      </c>
      <c r="F46" s="36" t="str">
        <f t="shared" si="63"/>
        <v/>
      </c>
      <c r="G46" s="36" t="str">
        <f t="shared" si="63"/>
        <v/>
      </c>
      <c r="H46" s="36" t="str">
        <f t="shared" si="63"/>
        <v/>
      </c>
      <c r="I46" s="36" t="str">
        <f t="shared" si="63"/>
        <v/>
      </c>
      <c r="J46" s="36" t="str">
        <f t="shared" si="63"/>
        <v/>
      </c>
      <c r="K46" s="36" t="str">
        <f t="shared" si="63"/>
        <v/>
      </c>
      <c r="L46" s="36" t="str">
        <f t="shared" si="63"/>
        <v/>
      </c>
      <c r="M46" s="36" t="str">
        <f t="shared" si="63"/>
        <v/>
      </c>
      <c r="N46" s="36" t="str">
        <f t="shared" si="63"/>
        <v/>
      </c>
      <c r="O46" s="36" t="str">
        <f t="shared" si="63"/>
        <v/>
      </c>
      <c r="P46" s="36" t="str">
        <f t="shared" si="63"/>
        <v/>
      </c>
      <c r="Q46" s="36" t="str">
        <f t="shared" si="63"/>
        <v/>
      </c>
      <c r="R46" s="36" t="str">
        <f t="shared" si="63"/>
        <v/>
      </c>
      <c r="S46" s="36" t="str">
        <f t="shared" si="63"/>
        <v/>
      </c>
      <c r="T46" s="36" t="str">
        <f t="shared" si="63"/>
        <v/>
      </c>
      <c r="U46" s="36" t="str">
        <f t="shared" si="63"/>
        <v/>
      </c>
      <c r="V46" s="36" t="str">
        <f t="shared" si="63"/>
        <v/>
      </c>
      <c r="W46" s="36" t="str">
        <f t="shared" si="63"/>
        <v/>
      </c>
      <c r="X46" s="36" t="str">
        <f t="shared" si="63"/>
        <v/>
      </c>
      <c r="Y46" s="36" t="str">
        <f t="shared" si="63"/>
        <v/>
      </c>
      <c r="Z46" s="36" t="str">
        <f t="shared" si="63"/>
        <v/>
      </c>
      <c r="AA46" s="36" t="str">
        <f t="shared" si="63"/>
        <v/>
      </c>
      <c r="AB46" s="36" t="str">
        <f t="shared" si="63"/>
        <v/>
      </c>
      <c r="AC46" s="36" t="str">
        <f t="shared" si="63"/>
        <v/>
      </c>
      <c r="AD46" s="36" t="str">
        <f t="shared" si="63"/>
        <v/>
      </c>
      <c r="AE46" s="36" t="str">
        <f t="shared" si="63"/>
        <v/>
      </c>
      <c r="AF46" s="37" t="str">
        <f t="shared" si="63"/>
        <v/>
      </c>
      <c r="AG46" s="8" t="str">
        <f>IF(A45="","",IF(AR48&gt;0,AR48,AR47))</f>
        <v/>
      </c>
      <c r="AI46" s="2">
        <f t="shared" ref="AI46" si="64">COUNTIF(B46:AF46,"着")</f>
        <v>0</v>
      </c>
      <c r="AJ46" s="2">
        <f t="shared" si="6"/>
        <v>0</v>
      </c>
      <c r="AK46" s="2">
        <f t="shared" si="7"/>
        <v>0</v>
      </c>
      <c r="AL46" s="2">
        <f t="shared" si="8"/>
        <v>0</v>
      </c>
      <c r="AM46" s="2">
        <f t="shared" si="9"/>
        <v>0</v>
      </c>
      <c r="AN46" s="2">
        <f t="shared" si="10"/>
        <v>0</v>
      </c>
      <c r="AO46" s="2">
        <f t="shared" si="11"/>
        <v>0</v>
      </c>
      <c r="AP46" s="2">
        <f t="shared" si="12"/>
        <v>0</v>
      </c>
      <c r="AQ46" s="2">
        <f t="shared" si="13"/>
        <v>31</v>
      </c>
      <c r="AR46" s="2">
        <f t="shared" si="26"/>
        <v>0</v>
      </c>
    </row>
    <row r="47" spans="1:70"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IF(A45="","",IF(AR48&gt;0,AJ48,AJ47))</f>
        <v/>
      </c>
      <c r="AH47" s="63"/>
      <c r="AI47" s="2">
        <f t="shared" ref="AI47" si="65">COUNTIF($B47:$AF47,"着")</f>
        <v>0</v>
      </c>
      <c r="AJ47" s="2">
        <f t="shared" si="6"/>
        <v>0</v>
      </c>
      <c r="AK47" s="2">
        <f t="shared" si="7"/>
        <v>0</v>
      </c>
      <c r="AL47" s="2">
        <f t="shared" si="8"/>
        <v>0</v>
      </c>
      <c r="AM47" s="2">
        <f t="shared" si="9"/>
        <v>0</v>
      </c>
      <c r="AN47" s="2">
        <f t="shared" si="10"/>
        <v>0</v>
      </c>
      <c r="AO47" s="2">
        <f t="shared" si="11"/>
        <v>0</v>
      </c>
      <c r="AP47" s="2">
        <f t="shared" si="12"/>
        <v>0</v>
      </c>
      <c r="AQ47" s="2">
        <f t="shared" si="13"/>
        <v>0</v>
      </c>
      <c r="AR47" s="2">
        <f t="shared" si="26"/>
        <v>0</v>
      </c>
      <c r="AS47" s="3"/>
      <c r="AT47" s="2"/>
      <c r="AU47" s="59"/>
      <c r="AV47" s="59"/>
      <c r="AW47" s="59"/>
      <c r="AX47" s="63"/>
      <c r="AY47" s="63"/>
      <c r="AZ47" s="63"/>
      <c r="BA47" s="63"/>
      <c r="BB47" s="63"/>
      <c r="BC47" s="63"/>
      <c r="BD47" s="63"/>
      <c r="BE47" s="63"/>
      <c r="BF47" s="63"/>
      <c r="BG47" s="63"/>
      <c r="BH47" s="63"/>
      <c r="BI47" s="63"/>
      <c r="BJ47" s="63"/>
      <c r="BK47" s="63"/>
      <c r="BL47" s="63"/>
      <c r="BM47" s="63"/>
      <c r="BN47" s="63"/>
      <c r="BO47" s="63"/>
      <c r="BP47" s="63"/>
      <c r="BQ47" s="63"/>
      <c r="BR47" s="63"/>
    </row>
    <row r="48" spans="1:70" s="10" customFormat="1">
      <c r="A48" s="42" t="s">
        <v>60</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63"/>
      <c r="AI48" s="2">
        <f t="shared" ref="AI48" si="66">COUNTIF(B48:AF48,"着")</f>
        <v>0</v>
      </c>
      <c r="AJ48" s="2">
        <f t="shared" si="6"/>
        <v>0</v>
      </c>
      <c r="AK48" s="2">
        <f t="shared" si="7"/>
        <v>0</v>
      </c>
      <c r="AL48" s="2">
        <f t="shared" si="8"/>
        <v>0</v>
      </c>
      <c r="AM48" s="2">
        <f t="shared" si="9"/>
        <v>0</v>
      </c>
      <c r="AN48" s="2">
        <f t="shared" si="10"/>
        <v>0</v>
      </c>
      <c r="AO48" s="2">
        <f t="shared" si="11"/>
        <v>0</v>
      </c>
      <c r="AP48" s="2">
        <f t="shared" si="12"/>
        <v>0</v>
      </c>
      <c r="AQ48" s="2">
        <f t="shared" si="13"/>
        <v>0</v>
      </c>
      <c r="AR48" s="2">
        <f t="shared" si="26"/>
        <v>0</v>
      </c>
      <c r="AS48" s="2"/>
      <c r="AT48" s="2"/>
      <c r="AU48" s="59"/>
      <c r="AV48" s="59"/>
      <c r="AW48" s="59"/>
      <c r="AX48" s="63"/>
      <c r="AY48" s="63"/>
      <c r="AZ48" s="63"/>
      <c r="BA48" s="63"/>
      <c r="BB48" s="63"/>
      <c r="BC48" s="63"/>
      <c r="BD48" s="63"/>
      <c r="BE48" s="63"/>
      <c r="BF48" s="63"/>
      <c r="BG48" s="63"/>
      <c r="BH48" s="63"/>
      <c r="BI48" s="63"/>
      <c r="BJ48" s="63"/>
      <c r="BK48" s="63"/>
      <c r="BL48" s="63"/>
      <c r="BM48" s="63"/>
      <c r="BN48" s="63"/>
      <c r="BO48" s="63"/>
      <c r="BP48" s="63"/>
      <c r="BQ48" s="63"/>
      <c r="BR48" s="63"/>
    </row>
    <row r="49" spans="1:70">
      <c r="A49" s="30"/>
      <c r="B49" s="31" t="str">
        <f>IF(A49="","",DATE(A49,A50,$B$1))</f>
        <v/>
      </c>
      <c r="C49" s="32" t="str">
        <f t="shared" ref="C49:AE49" si="67">IF(B49="","",IF(MONTH(B49)=MONTH(B49+1),B49+1,""))</f>
        <v/>
      </c>
      <c r="D49" s="32" t="str">
        <f t="shared" si="67"/>
        <v/>
      </c>
      <c r="E49" s="32" t="str">
        <f t="shared" si="67"/>
        <v/>
      </c>
      <c r="F49" s="32" t="str">
        <f t="shared" si="67"/>
        <v/>
      </c>
      <c r="G49" s="32" t="str">
        <f t="shared" si="67"/>
        <v/>
      </c>
      <c r="H49" s="32" t="str">
        <f t="shared" si="67"/>
        <v/>
      </c>
      <c r="I49" s="32" t="str">
        <f t="shared" si="67"/>
        <v/>
      </c>
      <c r="J49" s="32" t="str">
        <f t="shared" si="67"/>
        <v/>
      </c>
      <c r="K49" s="32" t="str">
        <f t="shared" si="67"/>
        <v/>
      </c>
      <c r="L49" s="32" t="str">
        <f t="shared" si="67"/>
        <v/>
      </c>
      <c r="M49" s="32" t="str">
        <f t="shared" si="67"/>
        <v/>
      </c>
      <c r="N49" s="32" t="str">
        <f t="shared" si="67"/>
        <v/>
      </c>
      <c r="O49" s="32" t="str">
        <f t="shared" si="67"/>
        <v/>
      </c>
      <c r="P49" s="32" t="str">
        <f t="shared" si="67"/>
        <v/>
      </c>
      <c r="Q49" s="32" t="str">
        <f t="shared" si="67"/>
        <v/>
      </c>
      <c r="R49" s="32" t="str">
        <f t="shared" si="67"/>
        <v/>
      </c>
      <c r="S49" s="32" t="str">
        <f t="shared" si="67"/>
        <v/>
      </c>
      <c r="T49" s="32" t="str">
        <f t="shared" si="67"/>
        <v/>
      </c>
      <c r="U49" s="32" t="str">
        <f t="shared" si="67"/>
        <v/>
      </c>
      <c r="V49" s="32" t="str">
        <f t="shared" si="67"/>
        <v/>
      </c>
      <c r="W49" s="32" t="str">
        <f t="shared" si="67"/>
        <v/>
      </c>
      <c r="X49" s="32" t="str">
        <f t="shared" si="67"/>
        <v/>
      </c>
      <c r="Y49" s="32" t="str">
        <f t="shared" si="67"/>
        <v/>
      </c>
      <c r="Z49" s="32" t="str">
        <f t="shared" si="67"/>
        <v/>
      </c>
      <c r="AA49" s="32" t="str">
        <f t="shared" si="67"/>
        <v/>
      </c>
      <c r="AB49" s="32" t="str">
        <f t="shared" si="67"/>
        <v/>
      </c>
      <c r="AC49" s="32" t="str">
        <f t="shared" si="67"/>
        <v/>
      </c>
      <c r="AD49" s="32" t="str">
        <f t="shared" si="67"/>
        <v/>
      </c>
      <c r="AE49" s="32" t="str">
        <f t="shared" si="67"/>
        <v/>
      </c>
      <c r="AF49" s="33" t="str">
        <f>IF(AE49="","",IF(MONTH(AE49)=MONTH(AE49+1),AE49+1,""))</f>
        <v/>
      </c>
      <c r="AG49" s="7" t="s">
        <v>5</v>
      </c>
      <c r="AI49" s="2">
        <f t="shared" ref="AI49" si="68">COUNTIF($B49:$AF49,"着")</f>
        <v>0</v>
      </c>
      <c r="AJ49" s="2">
        <f t="shared" si="6"/>
        <v>0</v>
      </c>
      <c r="AK49" s="2">
        <f t="shared" si="7"/>
        <v>0</v>
      </c>
      <c r="AL49" s="2">
        <f t="shared" si="8"/>
        <v>0</v>
      </c>
      <c r="AM49" s="2">
        <f t="shared" si="9"/>
        <v>0</v>
      </c>
      <c r="AN49" s="2">
        <f t="shared" si="10"/>
        <v>0</v>
      </c>
      <c r="AO49" s="2">
        <f t="shared" si="11"/>
        <v>0</v>
      </c>
      <c r="AP49" s="2">
        <f t="shared" si="12"/>
        <v>0</v>
      </c>
      <c r="AQ49" s="2">
        <f t="shared" si="13"/>
        <v>31</v>
      </c>
      <c r="AR49" s="2">
        <f t="shared" si="26"/>
        <v>0</v>
      </c>
      <c r="AS49" s="2"/>
    </row>
    <row r="50" spans="1:70">
      <c r="A50" s="34"/>
      <c r="B50" s="35" t="str">
        <f>B49</f>
        <v/>
      </c>
      <c r="C50" s="36" t="str">
        <f t="shared" ref="C50:AF50" si="69">C49</f>
        <v/>
      </c>
      <c r="D50" s="36" t="str">
        <f t="shared" si="69"/>
        <v/>
      </c>
      <c r="E50" s="36" t="str">
        <f t="shared" si="69"/>
        <v/>
      </c>
      <c r="F50" s="36" t="str">
        <f t="shared" si="69"/>
        <v/>
      </c>
      <c r="G50" s="36" t="str">
        <f t="shared" si="69"/>
        <v/>
      </c>
      <c r="H50" s="36" t="str">
        <f t="shared" si="69"/>
        <v/>
      </c>
      <c r="I50" s="36" t="str">
        <f t="shared" si="69"/>
        <v/>
      </c>
      <c r="J50" s="36" t="str">
        <f t="shared" si="69"/>
        <v/>
      </c>
      <c r="K50" s="36" t="str">
        <f t="shared" si="69"/>
        <v/>
      </c>
      <c r="L50" s="36" t="str">
        <f t="shared" si="69"/>
        <v/>
      </c>
      <c r="M50" s="36" t="str">
        <f t="shared" si="69"/>
        <v/>
      </c>
      <c r="N50" s="36" t="str">
        <f t="shared" si="69"/>
        <v/>
      </c>
      <c r="O50" s="36" t="str">
        <f t="shared" si="69"/>
        <v/>
      </c>
      <c r="P50" s="36" t="str">
        <f t="shared" si="69"/>
        <v/>
      </c>
      <c r="Q50" s="36" t="str">
        <f t="shared" si="69"/>
        <v/>
      </c>
      <c r="R50" s="36" t="str">
        <f t="shared" si="69"/>
        <v/>
      </c>
      <c r="S50" s="36" t="str">
        <f t="shared" si="69"/>
        <v/>
      </c>
      <c r="T50" s="36" t="str">
        <f t="shared" si="69"/>
        <v/>
      </c>
      <c r="U50" s="36" t="str">
        <f t="shared" si="69"/>
        <v/>
      </c>
      <c r="V50" s="36" t="str">
        <f t="shared" si="69"/>
        <v/>
      </c>
      <c r="W50" s="36" t="str">
        <f t="shared" si="69"/>
        <v/>
      </c>
      <c r="X50" s="36" t="str">
        <f t="shared" si="69"/>
        <v/>
      </c>
      <c r="Y50" s="36" t="str">
        <f t="shared" si="69"/>
        <v/>
      </c>
      <c r="Z50" s="36" t="str">
        <f t="shared" si="69"/>
        <v/>
      </c>
      <c r="AA50" s="36" t="str">
        <f t="shared" si="69"/>
        <v/>
      </c>
      <c r="AB50" s="36" t="str">
        <f t="shared" si="69"/>
        <v/>
      </c>
      <c r="AC50" s="36" t="str">
        <f t="shared" si="69"/>
        <v/>
      </c>
      <c r="AD50" s="36" t="str">
        <f t="shared" si="69"/>
        <v/>
      </c>
      <c r="AE50" s="36" t="str">
        <f t="shared" si="69"/>
        <v/>
      </c>
      <c r="AF50" s="37" t="str">
        <f t="shared" si="69"/>
        <v/>
      </c>
      <c r="AG50" s="8" t="str">
        <f>IF(A49="","",IF(AR52&gt;0,AR52,AR51))</f>
        <v/>
      </c>
      <c r="AI50" s="2">
        <f t="shared" ref="AI50" si="70">COUNTIF(B50:AF50,"着")</f>
        <v>0</v>
      </c>
      <c r="AJ50" s="2">
        <f t="shared" si="6"/>
        <v>0</v>
      </c>
      <c r="AK50" s="2">
        <f t="shared" si="7"/>
        <v>0</v>
      </c>
      <c r="AL50" s="2">
        <f t="shared" si="8"/>
        <v>0</v>
      </c>
      <c r="AM50" s="2">
        <f t="shared" si="9"/>
        <v>0</v>
      </c>
      <c r="AN50" s="2">
        <f t="shared" si="10"/>
        <v>0</v>
      </c>
      <c r="AO50" s="2">
        <f t="shared" si="11"/>
        <v>0</v>
      </c>
      <c r="AP50" s="2">
        <f t="shared" si="12"/>
        <v>0</v>
      </c>
      <c r="AQ50" s="2">
        <f t="shared" si="13"/>
        <v>31</v>
      </c>
      <c r="AR50" s="2">
        <f t="shared" si="26"/>
        <v>0</v>
      </c>
    </row>
    <row r="51" spans="1:70"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IF(A49="","",IF(AR52&gt;0,AJ52,AJ51))</f>
        <v/>
      </c>
      <c r="AH51" s="63"/>
      <c r="AI51" s="2">
        <f t="shared" ref="AI51" si="71">COUNTIF($B51:$AF51,"着")</f>
        <v>0</v>
      </c>
      <c r="AJ51" s="2">
        <f t="shared" si="6"/>
        <v>0</v>
      </c>
      <c r="AK51" s="2">
        <f t="shared" si="7"/>
        <v>0</v>
      </c>
      <c r="AL51" s="2">
        <f t="shared" si="8"/>
        <v>0</v>
      </c>
      <c r="AM51" s="2">
        <f t="shared" si="9"/>
        <v>0</v>
      </c>
      <c r="AN51" s="2">
        <f t="shared" si="10"/>
        <v>0</v>
      </c>
      <c r="AO51" s="2">
        <f t="shared" si="11"/>
        <v>0</v>
      </c>
      <c r="AP51" s="2">
        <f t="shared" si="12"/>
        <v>0</v>
      </c>
      <c r="AQ51" s="2">
        <f t="shared" si="13"/>
        <v>0</v>
      </c>
      <c r="AR51" s="2">
        <f t="shared" si="26"/>
        <v>0</v>
      </c>
      <c r="AS51" s="3"/>
      <c r="AT51" s="2"/>
      <c r="AU51" s="59"/>
      <c r="AV51" s="59"/>
      <c r="AW51" s="59"/>
      <c r="AX51" s="63"/>
      <c r="AY51" s="63"/>
      <c r="AZ51" s="63"/>
      <c r="BA51" s="63"/>
      <c r="BB51" s="63"/>
      <c r="BC51" s="63"/>
      <c r="BD51" s="63"/>
      <c r="BE51" s="63"/>
      <c r="BF51" s="63"/>
      <c r="BG51" s="63"/>
      <c r="BH51" s="63"/>
      <c r="BI51" s="63"/>
      <c r="BJ51" s="63"/>
      <c r="BK51" s="63"/>
      <c r="BL51" s="63"/>
      <c r="BM51" s="63"/>
      <c r="BN51" s="63"/>
      <c r="BO51" s="63"/>
      <c r="BP51" s="63"/>
      <c r="BQ51" s="63"/>
      <c r="BR51" s="63"/>
    </row>
    <row r="52" spans="1:70" s="10" customFormat="1">
      <c r="A52" s="42" t="s">
        <v>60</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63"/>
      <c r="AI52" s="2">
        <f t="shared" ref="AI52" si="72">COUNTIF(B52:AF52,"着")</f>
        <v>0</v>
      </c>
      <c r="AJ52" s="2">
        <f t="shared" si="6"/>
        <v>0</v>
      </c>
      <c r="AK52" s="2">
        <f t="shared" si="7"/>
        <v>0</v>
      </c>
      <c r="AL52" s="2">
        <f t="shared" si="8"/>
        <v>0</v>
      </c>
      <c r="AM52" s="2">
        <f t="shared" si="9"/>
        <v>0</v>
      </c>
      <c r="AN52" s="2">
        <f t="shared" si="10"/>
        <v>0</v>
      </c>
      <c r="AO52" s="2">
        <f t="shared" si="11"/>
        <v>0</v>
      </c>
      <c r="AP52" s="2">
        <f t="shared" si="12"/>
        <v>0</v>
      </c>
      <c r="AQ52" s="2">
        <f t="shared" si="13"/>
        <v>0</v>
      </c>
      <c r="AR52" s="2">
        <f t="shared" si="26"/>
        <v>0</v>
      </c>
      <c r="AS52" s="2"/>
      <c r="AT52" s="2"/>
      <c r="AU52" s="59"/>
      <c r="AV52" s="59"/>
      <c r="AW52" s="59"/>
      <c r="AX52" s="63"/>
      <c r="AY52" s="63"/>
      <c r="AZ52" s="63"/>
      <c r="BA52" s="63"/>
      <c r="BB52" s="63"/>
      <c r="BC52" s="63"/>
      <c r="BD52" s="63"/>
      <c r="BE52" s="63"/>
      <c r="BF52" s="63"/>
      <c r="BG52" s="63"/>
      <c r="BH52" s="63"/>
      <c r="BI52" s="63"/>
      <c r="BJ52" s="63"/>
      <c r="BK52" s="63"/>
      <c r="BL52" s="63"/>
      <c r="BM52" s="63"/>
      <c r="BN52" s="63"/>
      <c r="BO52" s="63"/>
      <c r="BP52" s="63"/>
      <c r="BQ52" s="63"/>
      <c r="BR52" s="63"/>
    </row>
    <row r="53" spans="1:70">
      <c r="A53" s="30"/>
      <c r="B53" s="31" t="str">
        <f>IF(A53="","",DATE(A53,A54,$B$1))</f>
        <v/>
      </c>
      <c r="C53" s="32" t="str">
        <f t="shared" ref="C53:AE53" si="73">IF(B53="","",IF(MONTH(B53)=MONTH(B53+1),B53+1,""))</f>
        <v/>
      </c>
      <c r="D53" s="32" t="str">
        <f t="shared" si="73"/>
        <v/>
      </c>
      <c r="E53" s="32" t="str">
        <f t="shared" si="73"/>
        <v/>
      </c>
      <c r="F53" s="32" t="str">
        <f t="shared" si="73"/>
        <v/>
      </c>
      <c r="G53" s="32" t="str">
        <f t="shared" si="73"/>
        <v/>
      </c>
      <c r="H53" s="32" t="str">
        <f t="shared" si="73"/>
        <v/>
      </c>
      <c r="I53" s="32" t="str">
        <f t="shared" si="73"/>
        <v/>
      </c>
      <c r="J53" s="32" t="str">
        <f t="shared" si="73"/>
        <v/>
      </c>
      <c r="K53" s="32" t="str">
        <f t="shared" si="73"/>
        <v/>
      </c>
      <c r="L53" s="32" t="str">
        <f t="shared" si="73"/>
        <v/>
      </c>
      <c r="M53" s="32" t="str">
        <f t="shared" si="73"/>
        <v/>
      </c>
      <c r="N53" s="32" t="str">
        <f t="shared" si="73"/>
        <v/>
      </c>
      <c r="O53" s="32" t="str">
        <f t="shared" si="73"/>
        <v/>
      </c>
      <c r="P53" s="32" t="str">
        <f t="shared" si="73"/>
        <v/>
      </c>
      <c r="Q53" s="32" t="str">
        <f t="shared" si="73"/>
        <v/>
      </c>
      <c r="R53" s="32" t="str">
        <f t="shared" si="73"/>
        <v/>
      </c>
      <c r="S53" s="32" t="str">
        <f t="shared" si="73"/>
        <v/>
      </c>
      <c r="T53" s="32" t="str">
        <f t="shared" si="73"/>
        <v/>
      </c>
      <c r="U53" s="32" t="str">
        <f t="shared" si="73"/>
        <v/>
      </c>
      <c r="V53" s="32" t="str">
        <f t="shared" si="73"/>
        <v/>
      </c>
      <c r="W53" s="32" t="str">
        <f t="shared" si="73"/>
        <v/>
      </c>
      <c r="X53" s="32" t="str">
        <f t="shared" si="73"/>
        <v/>
      </c>
      <c r="Y53" s="32" t="str">
        <f t="shared" si="73"/>
        <v/>
      </c>
      <c r="Z53" s="32" t="str">
        <f t="shared" si="73"/>
        <v/>
      </c>
      <c r="AA53" s="32" t="str">
        <f t="shared" si="73"/>
        <v/>
      </c>
      <c r="AB53" s="32" t="str">
        <f t="shared" si="73"/>
        <v/>
      </c>
      <c r="AC53" s="32" t="str">
        <f t="shared" si="73"/>
        <v/>
      </c>
      <c r="AD53" s="32" t="str">
        <f t="shared" si="73"/>
        <v/>
      </c>
      <c r="AE53" s="32" t="str">
        <f t="shared" si="73"/>
        <v/>
      </c>
      <c r="AF53" s="33" t="str">
        <f>IF(AE53="","",IF(MONTH(AE53)=MONTH(AE53+1),AE53+1,""))</f>
        <v/>
      </c>
      <c r="AG53" s="7" t="s">
        <v>5</v>
      </c>
      <c r="AI53" s="2">
        <f t="shared" ref="AI53" si="74">COUNTIF($B53:$AF53,"着")</f>
        <v>0</v>
      </c>
      <c r="AJ53" s="2">
        <f t="shared" si="6"/>
        <v>0</v>
      </c>
      <c r="AK53" s="2">
        <f t="shared" si="7"/>
        <v>0</v>
      </c>
      <c r="AL53" s="2">
        <f t="shared" si="8"/>
        <v>0</v>
      </c>
      <c r="AM53" s="2">
        <f t="shared" si="9"/>
        <v>0</v>
      </c>
      <c r="AN53" s="2">
        <f t="shared" si="10"/>
        <v>0</v>
      </c>
      <c r="AO53" s="2">
        <f t="shared" si="11"/>
        <v>0</v>
      </c>
      <c r="AP53" s="2">
        <f t="shared" si="12"/>
        <v>0</v>
      </c>
      <c r="AQ53" s="2">
        <f t="shared" si="13"/>
        <v>31</v>
      </c>
      <c r="AR53" s="2">
        <f t="shared" si="26"/>
        <v>0</v>
      </c>
      <c r="AS53" s="2"/>
    </row>
    <row r="54" spans="1:70">
      <c r="A54" s="34"/>
      <c r="B54" s="35" t="str">
        <f>B53</f>
        <v/>
      </c>
      <c r="C54" s="36" t="str">
        <f t="shared" ref="C54:AF54" si="75">C53</f>
        <v/>
      </c>
      <c r="D54" s="36" t="str">
        <f t="shared" si="75"/>
        <v/>
      </c>
      <c r="E54" s="36" t="str">
        <f t="shared" si="75"/>
        <v/>
      </c>
      <c r="F54" s="36" t="str">
        <f t="shared" si="75"/>
        <v/>
      </c>
      <c r="G54" s="36" t="str">
        <f t="shared" si="75"/>
        <v/>
      </c>
      <c r="H54" s="36" t="str">
        <f t="shared" si="75"/>
        <v/>
      </c>
      <c r="I54" s="36" t="str">
        <f t="shared" si="75"/>
        <v/>
      </c>
      <c r="J54" s="36" t="str">
        <f t="shared" si="75"/>
        <v/>
      </c>
      <c r="K54" s="36" t="str">
        <f t="shared" si="75"/>
        <v/>
      </c>
      <c r="L54" s="36" t="str">
        <f t="shared" si="75"/>
        <v/>
      </c>
      <c r="M54" s="36" t="str">
        <f t="shared" si="75"/>
        <v/>
      </c>
      <c r="N54" s="36" t="str">
        <f t="shared" si="75"/>
        <v/>
      </c>
      <c r="O54" s="36" t="str">
        <f t="shared" si="75"/>
        <v/>
      </c>
      <c r="P54" s="36" t="str">
        <f t="shared" si="75"/>
        <v/>
      </c>
      <c r="Q54" s="36" t="str">
        <f t="shared" si="75"/>
        <v/>
      </c>
      <c r="R54" s="36" t="str">
        <f t="shared" si="75"/>
        <v/>
      </c>
      <c r="S54" s="36" t="str">
        <f t="shared" si="75"/>
        <v/>
      </c>
      <c r="T54" s="36" t="str">
        <f t="shared" si="75"/>
        <v/>
      </c>
      <c r="U54" s="36" t="str">
        <f t="shared" si="75"/>
        <v/>
      </c>
      <c r="V54" s="36" t="str">
        <f t="shared" si="75"/>
        <v/>
      </c>
      <c r="W54" s="36" t="str">
        <f t="shared" si="75"/>
        <v/>
      </c>
      <c r="X54" s="36" t="str">
        <f t="shared" si="75"/>
        <v/>
      </c>
      <c r="Y54" s="36" t="str">
        <f t="shared" si="75"/>
        <v/>
      </c>
      <c r="Z54" s="36" t="str">
        <f t="shared" si="75"/>
        <v/>
      </c>
      <c r="AA54" s="36" t="str">
        <f t="shared" si="75"/>
        <v/>
      </c>
      <c r="AB54" s="36" t="str">
        <f t="shared" si="75"/>
        <v/>
      </c>
      <c r="AC54" s="36" t="str">
        <f t="shared" si="75"/>
        <v/>
      </c>
      <c r="AD54" s="36" t="str">
        <f t="shared" si="75"/>
        <v/>
      </c>
      <c r="AE54" s="36" t="str">
        <f t="shared" si="75"/>
        <v/>
      </c>
      <c r="AF54" s="37" t="str">
        <f t="shared" si="75"/>
        <v/>
      </c>
      <c r="AG54" s="8" t="str">
        <f>IF(A53="","",IF(AR56&gt;0,AR56,AR55))</f>
        <v/>
      </c>
      <c r="AI54" s="2">
        <f t="shared" ref="AI54" si="76">COUNTIF(B54:AF54,"着")</f>
        <v>0</v>
      </c>
      <c r="AJ54" s="2">
        <f t="shared" si="6"/>
        <v>0</v>
      </c>
      <c r="AK54" s="2">
        <f t="shared" si="7"/>
        <v>0</v>
      </c>
      <c r="AL54" s="2">
        <f t="shared" si="8"/>
        <v>0</v>
      </c>
      <c r="AM54" s="2">
        <f t="shared" si="9"/>
        <v>0</v>
      </c>
      <c r="AN54" s="2">
        <f t="shared" si="10"/>
        <v>0</v>
      </c>
      <c r="AO54" s="2">
        <f t="shared" si="11"/>
        <v>0</v>
      </c>
      <c r="AP54" s="2">
        <f t="shared" si="12"/>
        <v>0</v>
      </c>
      <c r="AQ54" s="2">
        <f t="shared" si="13"/>
        <v>31</v>
      </c>
      <c r="AR54" s="2">
        <f t="shared" si="26"/>
        <v>0</v>
      </c>
    </row>
    <row r="55" spans="1:70"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IF(A53="","",IF(AR56&gt;0,AJ56,AJ55))</f>
        <v/>
      </c>
      <c r="AH55" s="63"/>
      <c r="AI55" s="2">
        <f t="shared" ref="AI55" si="77">COUNTIF($B55:$AF55,"着")</f>
        <v>0</v>
      </c>
      <c r="AJ55" s="2">
        <f t="shared" si="6"/>
        <v>0</v>
      </c>
      <c r="AK55" s="2">
        <f t="shared" si="7"/>
        <v>0</v>
      </c>
      <c r="AL55" s="2">
        <f t="shared" si="8"/>
        <v>0</v>
      </c>
      <c r="AM55" s="2">
        <f t="shared" si="9"/>
        <v>0</v>
      </c>
      <c r="AN55" s="2">
        <f t="shared" si="10"/>
        <v>0</v>
      </c>
      <c r="AO55" s="2">
        <f t="shared" si="11"/>
        <v>0</v>
      </c>
      <c r="AP55" s="2">
        <f t="shared" si="12"/>
        <v>0</v>
      </c>
      <c r="AQ55" s="2">
        <f t="shared" si="13"/>
        <v>0</v>
      </c>
      <c r="AR55" s="2">
        <f t="shared" si="26"/>
        <v>0</v>
      </c>
      <c r="AS55" s="3"/>
      <c r="AT55" s="2"/>
      <c r="AU55" s="59"/>
      <c r="AV55" s="59"/>
      <c r="AW55" s="59"/>
      <c r="AX55" s="63"/>
      <c r="AY55" s="63"/>
      <c r="AZ55" s="63"/>
      <c r="BA55" s="63"/>
      <c r="BB55" s="63"/>
      <c r="BC55" s="63"/>
      <c r="BD55" s="63"/>
      <c r="BE55" s="63"/>
      <c r="BF55" s="63"/>
      <c r="BG55" s="63"/>
      <c r="BH55" s="63"/>
      <c r="BI55" s="63"/>
      <c r="BJ55" s="63"/>
      <c r="BK55" s="63"/>
      <c r="BL55" s="63"/>
      <c r="BM55" s="63"/>
      <c r="BN55" s="63"/>
      <c r="BO55" s="63"/>
      <c r="BP55" s="63"/>
      <c r="BQ55" s="63"/>
      <c r="BR55" s="63"/>
    </row>
    <row r="56" spans="1:70" s="10" customFormat="1">
      <c r="A56" s="42" t="s">
        <v>60</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63"/>
      <c r="AI56" s="2">
        <f t="shared" ref="AI56" si="78">COUNTIF(B56:AF56,"着")</f>
        <v>0</v>
      </c>
      <c r="AJ56" s="2">
        <f t="shared" si="6"/>
        <v>0</v>
      </c>
      <c r="AK56" s="2">
        <f t="shared" si="7"/>
        <v>0</v>
      </c>
      <c r="AL56" s="2">
        <f t="shared" si="8"/>
        <v>0</v>
      </c>
      <c r="AM56" s="2">
        <f t="shared" si="9"/>
        <v>0</v>
      </c>
      <c r="AN56" s="2">
        <f t="shared" si="10"/>
        <v>0</v>
      </c>
      <c r="AO56" s="2">
        <f t="shared" si="11"/>
        <v>0</v>
      </c>
      <c r="AP56" s="2">
        <f t="shared" si="12"/>
        <v>0</v>
      </c>
      <c r="AQ56" s="2">
        <f t="shared" si="13"/>
        <v>0</v>
      </c>
      <c r="AR56" s="2">
        <f t="shared" si="26"/>
        <v>0</v>
      </c>
      <c r="AS56" s="2"/>
      <c r="AT56" s="2"/>
      <c r="AU56" s="59"/>
      <c r="AV56" s="59"/>
      <c r="AW56" s="59"/>
      <c r="AX56" s="63"/>
      <c r="AY56" s="63"/>
      <c r="AZ56" s="63"/>
      <c r="BA56" s="63"/>
      <c r="BB56" s="63"/>
      <c r="BC56" s="63"/>
      <c r="BD56" s="63"/>
      <c r="BE56" s="63"/>
      <c r="BF56" s="63"/>
      <c r="BG56" s="63"/>
      <c r="BH56" s="63"/>
      <c r="BI56" s="63"/>
      <c r="BJ56" s="63"/>
      <c r="BK56" s="63"/>
      <c r="BL56" s="63"/>
      <c r="BM56" s="63"/>
      <c r="BN56" s="63"/>
      <c r="BO56" s="63"/>
      <c r="BP56" s="63"/>
      <c r="BQ56" s="63"/>
      <c r="BR56" s="63"/>
    </row>
    <row r="57" spans="1:70">
      <c r="AI57" s="2">
        <f t="shared" ref="AI57" si="79">COUNTIF($B57:$AF57,"着")</f>
        <v>0</v>
      </c>
      <c r="AJ57" s="2">
        <f t="shared" si="6"/>
        <v>0</v>
      </c>
      <c r="AK57" s="2">
        <f t="shared" si="7"/>
        <v>0</v>
      </c>
      <c r="AL57" s="2">
        <f t="shared" si="8"/>
        <v>0</v>
      </c>
      <c r="AM57" s="2">
        <f t="shared" si="9"/>
        <v>0</v>
      </c>
      <c r="AN57" s="2">
        <f t="shared" si="10"/>
        <v>0</v>
      </c>
      <c r="AO57" s="2">
        <f t="shared" si="11"/>
        <v>0</v>
      </c>
      <c r="AP57" s="2">
        <f t="shared" si="12"/>
        <v>0</v>
      </c>
      <c r="AQ57" s="2">
        <f t="shared" si="13"/>
        <v>0</v>
      </c>
      <c r="AR57" s="2">
        <f t="shared" si="26"/>
        <v>0</v>
      </c>
      <c r="AS57" s="2"/>
    </row>
    <row r="58" spans="1:70">
      <c r="AI58" s="2"/>
      <c r="AJ58" s="2"/>
    </row>
    <row r="59" spans="1:70">
      <c r="AI59" s="2"/>
      <c r="AJ59" s="2"/>
    </row>
    <row r="60" spans="1:70">
      <c r="AI60" s="2"/>
    </row>
    <row r="61" spans="1:70">
      <c r="AI61" s="2"/>
    </row>
    <row r="62" spans="1:70">
      <c r="AI62" s="2"/>
      <c r="AJ62" s="2"/>
    </row>
    <row r="63" spans="1:70">
      <c r="AI63" s="2"/>
      <c r="AJ63" s="2"/>
    </row>
  </sheetData>
  <sheetProtection password="C571" sheet="1" objects="1" scenarios="1"/>
  <mergeCells count="3">
    <mergeCell ref="AB4:AC4"/>
    <mergeCell ref="AB5:AC5"/>
    <mergeCell ref="AB6:AC6"/>
  </mergeCells>
  <phoneticPr fontId="1"/>
  <conditionalFormatting sqref="B9:AG12 AG13:AG56">
    <cfRule type="expression" dxfId="23" priority="23">
      <formula>WEEKDAY(B$9)=7</formula>
    </cfRule>
    <cfRule type="expression" dxfId="22" priority="24">
      <formula>WEEKDAY(B$9)=1</formula>
    </cfRule>
  </conditionalFormatting>
  <conditionalFormatting sqref="B13:AF16">
    <cfRule type="expression" dxfId="21" priority="21">
      <formula>WEEKDAY(B$13)=7</formula>
    </cfRule>
    <cfRule type="expression" dxfId="20" priority="22">
      <formula>WEEKDAY(B$13)=1</formula>
    </cfRule>
  </conditionalFormatting>
  <conditionalFormatting sqref="B17:AF20">
    <cfRule type="expression" dxfId="19" priority="19">
      <formula>WEEKDAY(B$17)=7</formula>
    </cfRule>
    <cfRule type="expression" dxfId="18" priority="20">
      <formula>WEEKDAY(B$17)=1</formula>
    </cfRule>
  </conditionalFormatting>
  <conditionalFormatting sqref="B21:AF24">
    <cfRule type="expression" dxfId="17" priority="17">
      <formula>WEEKDAY(B$21)=7</formula>
    </cfRule>
    <cfRule type="expression" dxfId="16" priority="18">
      <formula>WEEKDAY(B$21)=1</formula>
    </cfRule>
  </conditionalFormatting>
  <conditionalFormatting sqref="B25:AF28">
    <cfRule type="expression" dxfId="15" priority="15">
      <formula>WEEKDAY(B$25)=7</formula>
    </cfRule>
    <cfRule type="expression" dxfId="14" priority="16">
      <formula>WEEKDAY(B$25)=1</formula>
    </cfRule>
  </conditionalFormatting>
  <conditionalFormatting sqref="B29:AF32">
    <cfRule type="expression" dxfId="13" priority="13">
      <formula>WEEKDAY(B$29)=7</formula>
    </cfRule>
    <cfRule type="expression" dxfId="12" priority="14">
      <formula>WEEKDAY(B$29)=1</formula>
    </cfRule>
  </conditionalFormatting>
  <conditionalFormatting sqref="B33:AF36">
    <cfRule type="expression" dxfId="11" priority="11">
      <formula>WEEKDAY(B$33)=7</formula>
    </cfRule>
    <cfRule type="expression" dxfId="10" priority="12">
      <formula>WEEKDAY(B$33)=1</formula>
    </cfRule>
  </conditionalFormatting>
  <conditionalFormatting sqref="B37:AF40">
    <cfRule type="expression" dxfId="9" priority="9">
      <formula>WEEKDAY(B$37)=7</formula>
    </cfRule>
    <cfRule type="expression" dxfId="8" priority="10">
      <formula>WEEKDAY(B$37)=1</formula>
    </cfRule>
  </conditionalFormatting>
  <conditionalFormatting sqref="B41:AF44">
    <cfRule type="expression" dxfId="7" priority="7">
      <formula>WEEKDAY(B$41)=7</formula>
    </cfRule>
    <cfRule type="expression" dxfId="6" priority="8">
      <formula>WEEKDAY(B$41)=1</formula>
    </cfRule>
  </conditionalFormatting>
  <conditionalFormatting sqref="B45:AF48">
    <cfRule type="expression" dxfId="5" priority="5">
      <formula>WEEKDAY(B$45)=7</formula>
    </cfRule>
    <cfRule type="expression" dxfId="4" priority="6">
      <formula>WEEKDAY(B$45)=1</formula>
    </cfRule>
  </conditionalFormatting>
  <conditionalFormatting sqref="B49:AF52">
    <cfRule type="expression" dxfId="3" priority="3">
      <formula>WEEKDAY(B$49)=7</formula>
    </cfRule>
    <cfRule type="expression" dxfId="2" priority="4">
      <formula>WEEKDAY(B$49)=1</formula>
    </cfRule>
  </conditionalFormatting>
  <conditionalFormatting sqref="B53:AF56">
    <cfRule type="expression" dxfId="1" priority="1">
      <formula>WEEKDAY(B$53)=7</formula>
    </cfRule>
    <cfRule type="expression" dxfId="0" priority="2">
      <formula>WEEKDAY(B$53)=1</formula>
    </cfRule>
  </conditionalFormatting>
  <dataValidations count="2">
    <dataValidation type="list" allowBlank="1" showInputMessage="1" showErrorMessage="1" sqref="B11:AF12 B15:AF16 B19:AF20 B23:AF24 B27:AF28 B31:AF32 B35:AF36 B39:AF40 B43:AF44 B47:AF48 B51:AF52 B55:AF56" xr:uid="{D91F3EF2-3C78-4457-88BA-464454C8F2CD}">
      <formula1>$AI$1:$AI$8</formula1>
    </dataValidation>
    <dataValidation type="list" allowBlank="1" showInputMessage="1" showErrorMessage="1" sqref="E2" xr:uid="{1BA7630F-77FA-4567-A653-335B08966D36}">
      <formula1>$AI$3:$AI$4</formula1>
    </dataValidation>
  </dataValidations>
  <pageMargins left="0.70866141732283472" right="0.70866141732283472" top="0.74803149606299213" bottom="0.74803149606299213" header="0.31496062992125984" footer="0.31496062992125984"/>
  <pageSetup paperSize="9" scale="68" fitToWidth="0" fitToHeight="0" orientation="landscape" cellComments="asDisplayed" r:id="rId1"/>
  <rowBreaks count="1" manualBreakCount="1">
    <brk id="32"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EF20-FD7C-42B2-A504-15DB7A8A607C}">
  <dimension ref="B2:K21"/>
  <sheetViews>
    <sheetView workbookViewId="0">
      <selection activeCell="C3" sqref="C3:J4"/>
    </sheetView>
  </sheetViews>
  <sheetFormatPr defaultRowHeight="18.75"/>
  <cols>
    <col min="1" max="1" width="2.5" customWidth="1"/>
    <col min="2" max="2" width="2.5" style="47" customWidth="1"/>
    <col min="3" max="10" width="8.75" customWidth="1"/>
    <col min="11" max="12" width="2.5" customWidth="1"/>
  </cols>
  <sheetData>
    <row r="2" spans="2:11">
      <c r="B2" s="49"/>
      <c r="C2" s="50" t="s">
        <v>44</v>
      </c>
      <c r="D2" s="50"/>
      <c r="E2" s="50"/>
      <c r="F2" s="50"/>
      <c r="G2" s="50"/>
      <c r="H2" s="50"/>
      <c r="I2" s="50"/>
      <c r="J2" s="51"/>
    </row>
    <row r="3" spans="2:11" ht="18.75" customHeight="1">
      <c r="B3" s="52" t="s">
        <v>48</v>
      </c>
      <c r="C3" s="67" t="s">
        <v>45</v>
      </c>
      <c r="D3" s="67"/>
      <c r="E3" s="67"/>
      <c r="F3" s="67"/>
      <c r="G3" s="67"/>
      <c r="H3" s="67"/>
      <c r="I3" s="67"/>
      <c r="J3" s="68"/>
      <c r="K3" s="46"/>
    </row>
    <row r="4" spans="2:11">
      <c r="B4" s="52"/>
      <c r="C4" s="67"/>
      <c r="D4" s="67"/>
      <c r="E4" s="67"/>
      <c r="F4" s="67"/>
      <c r="G4" s="67"/>
      <c r="H4" s="67"/>
      <c r="I4" s="67"/>
      <c r="J4" s="68"/>
      <c r="K4" s="46"/>
    </row>
    <row r="5" spans="2:11" ht="18.75" customHeight="1">
      <c r="B5" s="52" t="s">
        <v>48</v>
      </c>
      <c r="C5" s="69" t="s">
        <v>46</v>
      </c>
      <c r="D5" s="69"/>
      <c r="E5" s="69"/>
      <c r="F5" s="69"/>
      <c r="G5" s="69"/>
      <c r="H5" s="69"/>
      <c r="I5" s="69"/>
      <c r="J5" s="70"/>
      <c r="K5" s="46"/>
    </row>
    <row r="6" spans="2:11">
      <c r="B6" s="53" t="s">
        <v>48</v>
      </c>
      <c r="C6" s="71" t="s">
        <v>49</v>
      </c>
      <c r="D6" s="71"/>
      <c r="E6" s="71"/>
      <c r="F6" s="71"/>
      <c r="G6" s="71"/>
      <c r="H6" s="71"/>
      <c r="I6" s="71"/>
      <c r="J6" s="72"/>
      <c r="K6" s="48"/>
    </row>
    <row r="7" spans="2:11">
      <c r="C7" s="48"/>
      <c r="D7" s="48"/>
      <c r="E7" s="48"/>
      <c r="F7" s="48"/>
      <c r="G7" s="48"/>
      <c r="H7" s="48"/>
      <c r="I7" s="48"/>
      <c r="J7" s="48"/>
      <c r="K7" s="48"/>
    </row>
    <row r="8" spans="2:11">
      <c r="B8" s="49"/>
      <c r="C8" s="50" t="s">
        <v>47</v>
      </c>
      <c r="D8" s="50"/>
      <c r="E8" s="50"/>
      <c r="F8" s="50"/>
      <c r="G8" s="50"/>
      <c r="H8" s="50"/>
      <c r="I8" s="50"/>
      <c r="J8" s="51"/>
    </row>
    <row r="9" spans="2:11">
      <c r="B9" s="52">
        <v>1</v>
      </c>
      <c r="C9" s="67" t="s">
        <v>59</v>
      </c>
      <c r="D9" s="67"/>
      <c r="E9" s="67"/>
      <c r="F9" s="67"/>
      <c r="G9" s="67"/>
      <c r="H9" s="67"/>
      <c r="I9" s="67"/>
      <c r="J9" s="68"/>
    </row>
    <row r="10" spans="2:11">
      <c r="B10" s="52"/>
      <c r="C10" s="67"/>
      <c r="D10" s="67"/>
      <c r="E10" s="67"/>
      <c r="F10" s="67"/>
      <c r="G10" s="67"/>
      <c r="H10" s="67"/>
      <c r="I10" s="67"/>
      <c r="J10" s="68"/>
    </row>
    <row r="11" spans="2:11">
      <c r="B11" s="52">
        <v>2</v>
      </c>
      <c r="C11" s="67" t="s">
        <v>50</v>
      </c>
      <c r="D11" s="67"/>
      <c r="E11" s="67"/>
      <c r="F11" s="67"/>
      <c r="G11" s="67"/>
      <c r="H11" s="67"/>
      <c r="I11" s="67"/>
      <c r="J11" s="68"/>
    </row>
    <row r="12" spans="2:11">
      <c r="B12" s="52"/>
      <c r="C12" s="67"/>
      <c r="D12" s="67"/>
      <c r="E12" s="67"/>
      <c r="F12" s="67"/>
      <c r="G12" s="67"/>
      <c r="H12" s="67"/>
      <c r="I12" s="67"/>
      <c r="J12" s="68"/>
    </row>
    <row r="13" spans="2:11">
      <c r="B13" s="52">
        <v>3</v>
      </c>
      <c r="C13" s="67" t="s">
        <v>51</v>
      </c>
      <c r="D13" s="67"/>
      <c r="E13" s="67"/>
      <c r="F13" s="67"/>
      <c r="G13" s="67"/>
      <c r="H13" s="67"/>
      <c r="I13" s="67"/>
      <c r="J13" s="68"/>
    </row>
    <row r="14" spans="2:11">
      <c r="B14" s="52"/>
      <c r="C14" s="67"/>
      <c r="D14" s="67"/>
      <c r="E14" s="67"/>
      <c r="F14" s="67"/>
      <c r="G14" s="67"/>
      <c r="H14" s="67"/>
      <c r="I14" s="67"/>
      <c r="J14" s="68"/>
    </row>
    <row r="15" spans="2:11">
      <c r="B15" s="52">
        <v>4</v>
      </c>
      <c r="C15" s="54" t="s">
        <v>52</v>
      </c>
      <c r="D15" s="54"/>
      <c r="E15" s="54"/>
      <c r="F15" s="54"/>
      <c r="G15" s="54"/>
      <c r="H15" s="54"/>
      <c r="I15" s="54"/>
      <c r="J15" s="55"/>
    </row>
    <row r="16" spans="2:11">
      <c r="B16" s="53">
        <v>5</v>
      </c>
      <c r="C16" s="56" t="s">
        <v>53</v>
      </c>
      <c r="D16" s="56"/>
      <c r="E16" s="56"/>
      <c r="F16" s="56"/>
      <c r="G16" s="56"/>
      <c r="H16" s="56"/>
      <c r="I16" s="56"/>
      <c r="J16" s="57"/>
    </row>
    <row r="18" spans="2:10">
      <c r="B18" s="49"/>
      <c r="C18" s="50" t="s">
        <v>57</v>
      </c>
      <c r="D18" s="50"/>
      <c r="E18" s="50"/>
      <c r="F18" s="50"/>
      <c r="G18" s="50"/>
      <c r="H18" s="50"/>
      <c r="I18" s="50"/>
      <c r="J18" s="51"/>
    </row>
    <row r="19" spans="2:10">
      <c r="B19" s="52"/>
      <c r="C19" s="67" t="s">
        <v>58</v>
      </c>
      <c r="D19" s="67"/>
      <c r="E19" s="67"/>
      <c r="F19" s="67"/>
      <c r="G19" s="67"/>
      <c r="H19" s="67"/>
      <c r="I19" s="67"/>
      <c r="J19" s="68"/>
    </row>
    <row r="20" spans="2:10">
      <c r="B20" s="52"/>
      <c r="C20" s="67"/>
      <c r="D20" s="67"/>
      <c r="E20" s="67"/>
      <c r="F20" s="67"/>
      <c r="G20" s="67"/>
      <c r="H20" s="67"/>
      <c r="I20" s="67"/>
      <c r="J20" s="68"/>
    </row>
    <row r="21" spans="2:10">
      <c r="B21" s="53"/>
      <c r="C21" s="56"/>
      <c r="D21" s="56"/>
      <c r="E21" s="56"/>
      <c r="F21" s="56"/>
      <c r="G21" s="56"/>
      <c r="H21" s="56"/>
      <c r="I21" s="56"/>
      <c r="J21" s="57"/>
    </row>
  </sheetData>
  <mergeCells count="7">
    <mergeCell ref="C19:J20"/>
    <mergeCell ref="C9:J10"/>
    <mergeCell ref="C11:J12"/>
    <mergeCell ref="C13:J14"/>
    <mergeCell ref="C3:J4"/>
    <mergeCell ref="C5:J5"/>
    <mergeCell ref="C6:J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vt:lpstr>
      <vt:lpstr>利用例</vt:lpstr>
      <vt:lpstr>入力手順</vt:lpstr>
      <vt:lpstr>確認シート!Print_Area</vt:lpstr>
      <vt:lpstr>利用例!Print_Area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信之</dc:creator>
  <cp:lastModifiedBy>坂口　信之</cp:lastModifiedBy>
  <cp:lastPrinted>2020-02-06T01:02:33Z</cp:lastPrinted>
  <dcterms:created xsi:type="dcterms:W3CDTF">2020-01-10T07:19:11Z</dcterms:created>
  <dcterms:modified xsi:type="dcterms:W3CDTF">2020-03-26T04:22:39Z</dcterms:modified>
</cp:coreProperties>
</file>