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01116026\Desktop\"/>
    </mc:Choice>
  </mc:AlternateContent>
  <xr:revisionPtr revIDLastSave="0" documentId="13_ncr:1_{F3B39F60-ED08-4A58-85DF-422CACA9D8E9}" xr6:coauthVersionLast="36" xr6:coauthVersionMax="36" xr10:uidLastSave="{00000000-0000-0000-0000-000000000000}"/>
  <bookViews>
    <workbookView xWindow="0" yWindow="0" windowWidth="20490" windowHeight="6330" xr2:uid="{6DC2F0A1-0315-4481-A913-4A1446A016AC}"/>
  </bookViews>
  <sheets>
    <sheet name="保存様式（原本）" sheetId="1" r:id="rId1"/>
    <sheet name="【参考】利用者名簿" sheetId="2" r:id="rId2"/>
    <sheet name="保存様式＜記載例１＞" sheetId="3" r:id="rId3"/>
    <sheet name="保存様式＜記載例２＞" sheetId="4" r:id="rId4"/>
    <sheet name="通知等" sheetId="5" r:id="rId5"/>
    <sheet name="Q&amp;A（H30.5,2）" sheetId="6" r:id="rId6"/>
  </sheets>
  <definedNames>
    <definedName name="_xlnm.Print_Area" localSheetId="0">'保存様式（原本）'!$A$1:$N$37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4" l="1"/>
  <c r="J19" i="4"/>
  <c r="J18" i="4"/>
  <c r="J17" i="4"/>
  <c r="I16" i="4"/>
  <c r="H16" i="4"/>
  <c r="G16" i="4"/>
  <c r="F16" i="4"/>
  <c r="E16" i="4"/>
  <c r="D16" i="4"/>
  <c r="J16" i="4" s="1"/>
  <c r="D24" i="4" s="1"/>
  <c r="I15" i="4"/>
  <c r="H15" i="4"/>
  <c r="G15" i="4"/>
  <c r="F15" i="4"/>
  <c r="E15" i="4"/>
  <c r="D15" i="4"/>
  <c r="D8" i="4"/>
  <c r="E30" i="3"/>
  <c r="J19" i="3"/>
  <c r="J18" i="3"/>
  <c r="J17" i="3"/>
  <c r="I16" i="3"/>
  <c r="H16" i="3"/>
  <c r="G16" i="3"/>
  <c r="F16" i="3"/>
  <c r="E16" i="3"/>
  <c r="D16" i="3"/>
  <c r="J16" i="3" s="1"/>
  <c r="D24" i="3" s="1"/>
  <c r="I15" i="3"/>
  <c r="H15" i="3"/>
  <c r="G15" i="3"/>
  <c r="F15" i="3"/>
  <c r="E15" i="3"/>
  <c r="D15" i="3"/>
  <c r="D8" i="3"/>
  <c r="E30" i="1"/>
  <c r="J19" i="1"/>
  <c r="J18" i="1"/>
  <c r="J17" i="1"/>
  <c r="I16" i="1"/>
  <c r="H16" i="1"/>
  <c r="G16" i="1"/>
  <c r="F16" i="1"/>
  <c r="E16" i="1"/>
  <c r="D16" i="1"/>
  <c r="J16" i="1" s="1"/>
  <c r="D24" i="1" s="1"/>
  <c r="I15" i="1"/>
  <c r="H15" i="1"/>
  <c r="G15" i="1"/>
  <c r="F15" i="1"/>
  <c r="E15" i="1"/>
  <c r="D15" i="1"/>
  <c r="D8" i="1"/>
  <c r="G24" i="4" l="1"/>
  <c r="E34" i="4"/>
  <c r="E36" i="4" s="1"/>
  <c r="H36" i="4" s="1"/>
  <c r="G24" i="3"/>
  <c r="E34" i="3"/>
  <c r="E36" i="3" s="1"/>
  <c r="H36" i="3" s="1"/>
  <c r="G24" i="1"/>
  <c r="E34" i="1"/>
  <c r="E36" i="1" s="1"/>
  <c r="H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D1B699EE-629B-40A8-A77E-E7211281478B}">
      <text>
        <r>
          <rPr>
            <sz val="9"/>
            <color indexed="81"/>
            <rFont val="ＭＳ Ｐゴシック"/>
            <family val="3"/>
            <charset val="128"/>
          </rPr>
          <t xml:space="preserve">請求日を記載。
※該当するサービス提供月について、月遅れ請求・再請求等で件数に変更が生じた場合は、最新情報の件数（既請求分も含めて）を算出し、再度作成し直すこと。
</t>
        </r>
      </text>
    </comment>
    <comment ref="D7" authorId="0" shapeId="0" xr:uid="{2C8EFAA4-9B65-40B4-87E0-A6A5E1F278E8}">
      <text>
        <r>
          <rPr>
            <sz val="9"/>
            <color indexed="10"/>
            <rFont val="ＭＳ Ｐゴシック"/>
            <family val="3"/>
            <charset val="128"/>
          </rPr>
          <t>「年月日」で入力。</t>
        </r>
        <r>
          <rPr>
            <sz val="9"/>
            <color indexed="81"/>
            <rFont val="ＭＳ Ｐゴシック"/>
            <family val="3"/>
            <charset val="128"/>
          </rPr>
          <t>（→表示は「年月」になります）
※「年月」が正しければ
　</t>
        </r>
        <r>
          <rPr>
            <u/>
            <sz val="9"/>
            <color indexed="81"/>
            <rFont val="ＭＳ Ｐゴシック"/>
            <family val="3"/>
            <charset val="128"/>
          </rPr>
          <t>「日にち」は何日でも構いません</t>
        </r>
        <r>
          <rPr>
            <sz val="9"/>
            <color indexed="81"/>
            <rFont val="ＭＳ Ｐゴシック"/>
            <family val="3"/>
            <charset val="128"/>
          </rPr>
          <t>が、
　誤った入力の場合、②で正しく表示されません。
例）入力 「2021/4/10」　⇒表示 「令和3年4月」
　　入力 「R3/4/20」　 ⇒表示 「令和3年4月」
　　入力 「R3.4.30」　　 ⇒表示 「令和3年4月」</t>
        </r>
      </text>
    </comment>
    <comment ref="D9" authorId="0" shapeId="0" xr:uid="{EA1A19EA-AB72-4251-93FA-6EA533100A7A}">
      <text>
        <r>
          <rPr>
            <sz val="9"/>
            <color indexed="81"/>
            <rFont val="ＭＳ Ｐゴシック"/>
            <family val="3"/>
            <charset val="128"/>
          </rPr>
          <t>●サービス利用支援
●継続サービス利用支援
の件数を記載</t>
        </r>
      </text>
    </comment>
    <comment ref="D10" authorId="0" shapeId="0" xr:uid="{1CD49064-4DF5-4954-A71D-69D7A8232F77}">
      <text>
        <r>
          <rPr>
            <sz val="9"/>
            <color indexed="81"/>
            <rFont val="ＭＳ Ｐゴシック"/>
            <family val="3"/>
            <charset val="128"/>
          </rPr>
          <t>●障害児支援利用援助
●継続障害児支援利用援助
の件数を記載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FDF61F77-AF35-4F2A-A6C8-34C738119897}">
      <text>
        <r>
          <rPr>
            <sz val="9"/>
            <color indexed="81"/>
            <rFont val="ＭＳ Ｐゴシック"/>
            <family val="3"/>
            <charset val="128"/>
          </rPr>
          <t xml:space="preserve">請求日を記載。
※該当するサービス提供月について、月遅れ請求・再請求等で件数に変更が生じた場合は、最新情報の件数（既請求分も含めて）を算出し、再度作成し直すこと。
</t>
        </r>
      </text>
    </comment>
    <comment ref="D7" authorId="0" shapeId="0" xr:uid="{AAE3D025-9B34-4901-A826-691B2435DB7E}">
      <text>
        <r>
          <rPr>
            <sz val="9"/>
            <color indexed="10"/>
            <rFont val="ＭＳ Ｐゴシック"/>
            <family val="3"/>
            <charset val="128"/>
          </rPr>
          <t>「年月日」で入力。</t>
        </r>
        <r>
          <rPr>
            <sz val="9"/>
            <color indexed="81"/>
            <rFont val="ＭＳ Ｐゴシック"/>
            <family val="3"/>
            <charset val="128"/>
          </rPr>
          <t>（→表示は「年月」になります）
※「年月」が正しければ
　</t>
        </r>
        <r>
          <rPr>
            <u/>
            <sz val="9"/>
            <color indexed="81"/>
            <rFont val="ＭＳ Ｐゴシック"/>
            <family val="3"/>
            <charset val="128"/>
          </rPr>
          <t>「日にち」は何日でも構いません</t>
        </r>
        <r>
          <rPr>
            <sz val="9"/>
            <color indexed="81"/>
            <rFont val="ＭＳ Ｐゴシック"/>
            <family val="3"/>
            <charset val="128"/>
          </rPr>
          <t>が、
　誤った入力の場合、②で正しく表示されません。
例）入力 「2021/4/10」　⇒表示 「令和3年4月」
　　入力 「R3/4/20」　 ⇒表示 「令和3年4月」
　　入力 「R3.4.30」　　 ⇒表示 「令和3年4月」</t>
        </r>
      </text>
    </comment>
    <comment ref="D9" authorId="0" shapeId="0" xr:uid="{486F1633-257E-4F67-8FFA-848D7809BB81}">
      <text>
        <r>
          <rPr>
            <sz val="9"/>
            <color indexed="81"/>
            <rFont val="ＭＳ Ｐゴシック"/>
            <family val="3"/>
            <charset val="128"/>
          </rPr>
          <t>●サービス利用支援
●継続サービス利用支援
の件数を記載</t>
        </r>
      </text>
    </comment>
    <comment ref="D10" authorId="0" shapeId="0" xr:uid="{D9478CB9-A284-4F98-97B4-F80D764669F1}">
      <text>
        <r>
          <rPr>
            <sz val="9"/>
            <color indexed="81"/>
            <rFont val="ＭＳ Ｐゴシック"/>
            <family val="3"/>
            <charset val="128"/>
          </rPr>
          <t>●障害児支援利用援助
●継続障害児支援利用援助
の件数を記載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9C7A14A2-52B1-4CD6-B539-3A2A99A2A2B0}">
      <text>
        <r>
          <rPr>
            <sz val="9"/>
            <color indexed="81"/>
            <rFont val="ＭＳ Ｐゴシック"/>
            <family val="3"/>
            <charset val="128"/>
          </rPr>
          <t xml:space="preserve">請求日を記載。
※該当するサービス提供月について、月遅れ請求・再請求等で件数に変更が生じた場合は、最新情報の件数（既請求分も含めて）を算出し、再度作成し直すこと。
</t>
        </r>
      </text>
    </comment>
    <comment ref="D7" authorId="0" shapeId="0" xr:uid="{500F93BF-4BC3-4CD7-BA7A-3E405CDFD105}">
      <text>
        <r>
          <rPr>
            <sz val="9"/>
            <color indexed="10"/>
            <rFont val="ＭＳ Ｐゴシック"/>
            <family val="3"/>
            <charset val="128"/>
          </rPr>
          <t>「年月日」で入力。</t>
        </r>
        <r>
          <rPr>
            <sz val="9"/>
            <color indexed="81"/>
            <rFont val="ＭＳ Ｐゴシック"/>
            <family val="3"/>
            <charset val="128"/>
          </rPr>
          <t>（→表示は「年月」になります）
※「年月」が正しければ
　</t>
        </r>
        <r>
          <rPr>
            <u/>
            <sz val="9"/>
            <color indexed="81"/>
            <rFont val="ＭＳ Ｐゴシック"/>
            <family val="3"/>
            <charset val="128"/>
          </rPr>
          <t>「日にち」は何日でも構いません</t>
        </r>
        <r>
          <rPr>
            <sz val="9"/>
            <color indexed="81"/>
            <rFont val="ＭＳ Ｐゴシック"/>
            <family val="3"/>
            <charset val="128"/>
          </rPr>
          <t>が、
　誤った入力の場合、②で正しく表示されません。
例）入力 「2021/4/10」　⇒表示 「令和3年4月」
　　入力 「R3/4/20」　 ⇒表示 「令和3年4月」
　　入力 「R3.4.30」　　 ⇒表示 「令和3年4月」</t>
        </r>
      </text>
    </comment>
    <comment ref="D9" authorId="0" shapeId="0" xr:uid="{ADD507BD-C1AB-414E-8C83-90B8378CB139}">
      <text>
        <r>
          <rPr>
            <sz val="9"/>
            <color indexed="81"/>
            <rFont val="ＭＳ Ｐゴシック"/>
            <family val="3"/>
            <charset val="128"/>
          </rPr>
          <t>●サービス利用支援
●継続サービス利用支援
の件数を記載</t>
        </r>
      </text>
    </comment>
    <comment ref="D10" authorId="0" shapeId="0" xr:uid="{76783E5F-6C3E-4F82-A98C-BF159DCC3608}">
      <text>
        <r>
          <rPr>
            <sz val="9"/>
            <color indexed="81"/>
            <rFont val="ＭＳ Ｐゴシック"/>
            <family val="3"/>
            <charset val="128"/>
          </rPr>
          <t>●障害児支援利用援助
●継続障害児支援利用援助
の件数を記載</t>
        </r>
      </text>
    </comment>
  </commentList>
</comments>
</file>

<file path=xl/sharedStrings.xml><?xml version="1.0" encoding="utf-8"?>
<sst xmlns="http://schemas.openxmlformats.org/spreadsheetml/2006/main" count="143" uniqueCount="58">
  <si>
    <t>◆計画相談支援・障害児相談支援　基本報酬確認ツール◆　【保存用】</t>
    <rPh sb="1" eb="3">
      <t>ケイカク</t>
    </rPh>
    <rPh sb="3" eb="5">
      <t>ソウダン</t>
    </rPh>
    <rPh sb="5" eb="7">
      <t>シエン</t>
    </rPh>
    <rPh sb="8" eb="11">
      <t>ショウガイジ</t>
    </rPh>
    <rPh sb="11" eb="13">
      <t>ソウダン</t>
    </rPh>
    <rPh sb="13" eb="15">
      <t>シエン</t>
    </rPh>
    <rPh sb="16" eb="18">
      <t>キホン</t>
    </rPh>
    <rPh sb="18" eb="20">
      <t>ホウシュウ</t>
    </rPh>
    <rPh sb="20" eb="22">
      <t>カクニン</t>
    </rPh>
    <rPh sb="28" eb="31">
      <t>ホゾンヨウ</t>
    </rPh>
    <phoneticPr fontId="3"/>
  </si>
  <si>
    <t>　※当該様式は、報酬請求時にご活用ください。</t>
    <rPh sb="2" eb="4">
      <t>トウガイ</t>
    </rPh>
    <rPh sb="4" eb="6">
      <t>ヨウシキ</t>
    </rPh>
    <rPh sb="8" eb="10">
      <t>ホウシュウ</t>
    </rPh>
    <rPh sb="10" eb="12">
      <t>セイキュウ</t>
    </rPh>
    <rPh sb="12" eb="13">
      <t>ジ</t>
    </rPh>
    <rPh sb="15" eb="17">
      <t>カツヨウ</t>
    </rPh>
    <phoneticPr fontId="3"/>
  </si>
  <si>
    <t>　※実地指導等で確認させていただきますので、記録後は保存をお願いいたします。</t>
    <rPh sb="2" eb="4">
      <t>ジッチ</t>
    </rPh>
    <rPh sb="4" eb="6">
      <t>シドウ</t>
    </rPh>
    <rPh sb="6" eb="7">
      <t>ナド</t>
    </rPh>
    <rPh sb="8" eb="10">
      <t>カクニン</t>
    </rPh>
    <rPh sb="22" eb="24">
      <t>キロク</t>
    </rPh>
    <rPh sb="24" eb="25">
      <t>ゴ</t>
    </rPh>
    <rPh sb="26" eb="28">
      <t>ホゾン</t>
    </rPh>
    <rPh sb="30" eb="31">
      <t>ネガ</t>
    </rPh>
    <phoneticPr fontId="3"/>
  </si>
  <si>
    <t>請求日</t>
    <rPh sb="0" eb="2">
      <t>セイキュウ</t>
    </rPh>
    <rPh sb="2" eb="3">
      <t>ビ</t>
    </rPh>
    <phoneticPr fontId="3"/>
  </si>
  <si>
    <t>①請求対象となるサービス提供月の情報</t>
    <rPh sb="1" eb="3">
      <t>セイキュウ</t>
    </rPh>
    <rPh sb="3" eb="5">
      <t>タイショウ</t>
    </rPh>
    <rPh sb="12" eb="14">
      <t>テイキョウ</t>
    </rPh>
    <rPh sb="14" eb="15">
      <t>ヅキ</t>
    </rPh>
    <rPh sb="16" eb="18">
      <t>ジョウホウ</t>
    </rPh>
    <phoneticPr fontId="3"/>
  </si>
  <si>
    <t>サービス提供年月</t>
    <rPh sb="4" eb="6">
      <t>テイキョウ</t>
    </rPh>
    <rPh sb="6" eb="8">
      <t>ネンゲツ</t>
    </rPh>
    <phoneticPr fontId="3"/>
  </si>
  <si>
    <t>対応件数合計（件）</t>
    <rPh sb="0" eb="2">
      <t>タイオウ</t>
    </rPh>
    <rPh sb="2" eb="4">
      <t>ケンスウ</t>
    </rPh>
    <rPh sb="4" eb="6">
      <t>ゴウケイ</t>
    </rPh>
    <rPh sb="7" eb="8">
      <t>ケン</t>
    </rPh>
    <phoneticPr fontId="3"/>
  </si>
  <si>
    <t>（★）</t>
    <phoneticPr fontId="3"/>
  </si>
  <si>
    <t>　うち計画相談</t>
    <rPh sb="3" eb="5">
      <t>ケイカク</t>
    </rPh>
    <rPh sb="5" eb="7">
      <t>ソウダン</t>
    </rPh>
    <phoneticPr fontId="3"/>
  </si>
  <si>
    <t>　うち障害児相談</t>
    <rPh sb="3" eb="6">
      <t>ショウガイジ</t>
    </rPh>
    <rPh sb="6" eb="8">
      <t>ソウダン</t>
    </rPh>
    <phoneticPr fontId="3"/>
  </si>
  <si>
    <t>相談支援専門員数（人）</t>
    <rPh sb="0" eb="2">
      <t>ソウダン</t>
    </rPh>
    <rPh sb="2" eb="4">
      <t>シエン</t>
    </rPh>
    <rPh sb="4" eb="7">
      <t>センモンイン</t>
    </rPh>
    <rPh sb="7" eb="8">
      <t>スウ</t>
    </rPh>
    <rPh sb="9" eb="10">
      <t>ニン</t>
    </rPh>
    <phoneticPr fontId="3"/>
  </si>
  <si>
    <t>②前６月の平均</t>
    <rPh sb="1" eb="2">
      <t>マエ</t>
    </rPh>
    <rPh sb="3" eb="4">
      <t>ツキ</t>
    </rPh>
    <rPh sb="5" eb="7">
      <t>ヘイキン</t>
    </rPh>
    <phoneticPr fontId="3"/>
  </si>
  <si>
    <t>前6月平均</t>
    <rPh sb="0" eb="1">
      <t>マエ</t>
    </rPh>
    <rPh sb="2" eb="3">
      <t>ツキ</t>
    </rPh>
    <rPh sb="3" eb="5">
      <t>ヘイキン</t>
    </rPh>
    <phoneticPr fontId="3"/>
  </si>
  <si>
    <t>（Ａ）</t>
    <phoneticPr fontId="3"/>
  </si>
  <si>
    <t>（Ｂ）</t>
    <phoneticPr fontId="3"/>
  </si>
  <si>
    <t>③取扱件数　（（Ａ）÷（Ｂ））</t>
    <rPh sb="1" eb="3">
      <t>トリアツカイ</t>
    </rPh>
    <rPh sb="3" eb="5">
      <t>ケンスウ</t>
    </rPh>
    <phoneticPr fontId="3"/>
  </si>
  <si>
    <t>（Ａ）÷（Ｂ）＝</t>
    <phoneticPr fontId="3"/>
  </si>
  <si>
    <t>（Ｃ）</t>
    <phoneticPr fontId="3"/>
  </si>
  <si>
    <r>
      <t>④－１　</t>
    </r>
    <r>
      <rPr>
        <b/>
        <u/>
        <sz val="11"/>
        <color rgb="FF0070C0"/>
        <rFont val="游ゴシック"/>
        <family val="3"/>
        <charset val="128"/>
        <scheme val="minor"/>
      </rPr>
      <t>（Ｃ）＜４０の場合</t>
    </r>
    <r>
      <rPr>
        <b/>
        <i/>
        <u/>
        <sz val="11"/>
        <color rgb="FF0070C0"/>
        <rFont val="游ゴシック"/>
        <family val="3"/>
        <charset val="128"/>
        <scheme val="minor"/>
      </rPr>
      <t>、</t>
    </r>
    <r>
      <rPr>
        <b/>
        <i/>
        <u/>
        <sz val="11"/>
        <color rgb="FFFF0000"/>
        <rFont val="游ゴシック"/>
        <family val="3"/>
        <charset val="128"/>
        <scheme val="minor"/>
      </rPr>
      <t>当該月の「対応件数合計」（★）</t>
    </r>
    <r>
      <rPr>
        <b/>
        <u/>
        <sz val="11"/>
        <color rgb="FF0070C0"/>
        <rFont val="游ゴシック"/>
        <family val="3"/>
        <charset val="128"/>
        <scheme val="minor"/>
      </rPr>
      <t>を全て基本報酬（Ⅰ）で算定する。</t>
    </r>
    <rPh sb="11" eb="13">
      <t>バアイ</t>
    </rPh>
    <rPh sb="14" eb="16">
      <t>トウガイ</t>
    </rPh>
    <rPh sb="16" eb="17">
      <t>ヅキ</t>
    </rPh>
    <rPh sb="30" eb="31">
      <t>スベ</t>
    </rPh>
    <rPh sb="32" eb="34">
      <t>キホン</t>
    </rPh>
    <rPh sb="34" eb="36">
      <t>ホウシュウ</t>
    </rPh>
    <rPh sb="40" eb="42">
      <t>サンテイ</t>
    </rPh>
    <phoneticPr fontId="3"/>
  </si>
  <si>
    <t>基本報酬（Ⅰ）</t>
    <rPh sb="0" eb="2">
      <t>キホン</t>
    </rPh>
    <rPh sb="2" eb="4">
      <t>ホウシュウ</t>
    </rPh>
    <phoneticPr fontId="3"/>
  </si>
  <si>
    <t>件</t>
    <rPh sb="0" eb="1">
      <t>ケン</t>
    </rPh>
    <phoneticPr fontId="3"/>
  </si>
  <si>
    <r>
      <t>④－２　</t>
    </r>
    <r>
      <rPr>
        <b/>
        <u/>
        <sz val="11"/>
        <color rgb="FF0070C0"/>
        <rFont val="游ゴシック"/>
        <family val="3"/>
        <charset val="128"/>
        <scheme val="minor"/>
      </rPr>
      <t>（Ｃ）≧４０の場合、</t>
    </r>
    <r>
      <rPr>
        <b/>
        <i/>
        <u/>
        <sz val="11"/>
        <color rgb="FFFF0000"/>
        <rFont val="游ゴシック"/>
        <family val="3"/>
        <charset val="128"/>
        <scheme val="minor"/>
      </rPr>
      <t>当該月の「対応件数合計」（★）の一部</t>
    </r>
    <r>
      <rPr>
        <b/>
        <u/>
        <sz val="11"/>
        <color rgb="FF0070C0"/>
        <rFont val="游ゴシック"/>
        <family val="3"/>
        <charset val="128"/>
        <scheme val="minor"/>
      </rPr>
      <t>を基本報酬（Ⅱ）で算定する。（基本報酬（Ⅱ）を除いた件数は、基本報酬（Ⅰ）で算定する）</t>
    </r>
    <rPh sb="11" eb="13">
      <t>バアイ</t>
    </rPh>
    <rPh sb="30" eb="32">
      <t>イチブ</t>
    </rPh>
    <rPh sb="33" eb="35">
      <t>キホン</t>
    </rPh>
    <rPh sb="35" eb="37">
      <t>ホウシュウ</t>
    </rPh>
    <rPh sb="41" eb="43">
      <t>サンテイ</t>
    </rPh>
    <rPh sb="47" eb="49">
      <t>キホン</t>
    </rPh>
    <rPh sb="49" eb="51">
      <t>ホウシュウ</t>
    </rPh>
    <rPh sb="55" eb="56">
      <t>ノゾ</t>
    </rPh>
    <rPh sb="58" eb="60">
      <t>ケンスウ</t>
    </rPh>
    <rPh sb="62" eb="64">
      <t>キホン</t>
    </rPh>
    <rPh sb="64" eb="66">
      <t>ホウシュウ</t>
    </rPh>
    <rPh sb="70" eb="72">
      <t>サンテイ</t>
    </rPh>
    <phoneticPr fontId="3"/>
  </si>
  <si>
    <t>（（Ｃ）-39）×（Ｂ）＝</t>
    <phoneticPr fontId="3"/>
  </si>
  <si>
    <t>↓</t>
    <phoneticPr fontId="3"/>
  </si>
  <si>
    <t>基本報酬（Ⅱ）</t>
    <rPh sb="0" eb="2">
      <t>キホン</t>
    </rPh>
    <rPh sb="2" eb="4">
      <t>ホウシュウ</t>
    </rPh>
    <phoneticPr fontId="3"/>
  </si>
  <si>
    <t>⇒左記の件数を参考に、当該月に請求対象となる件数を各報酬に割り当て、請求を行ってください。</t>
    <rPh sb="1" eb="3">
      <t>サキ</t>
    </rPh>
    <rPh sb="4" eb="6">
      <t>ケンスウ</t>
    </rPh>
    <rPh sb="7" eb="9">
      <t>サンコウ</t>
    </rPh>
    <rPh sb="11" eb="13">
      <t>トウガイ</t>
    </rPh>
    <rPh sb="13" eb="14">
      <t>ヅキ</t>
    </rPh>
    <rPh sb="15" eb="17">
      <t>セイキュウ</t>
    </rPh>
    <rPh sb="17" eb="19">
      <t>タイショウ</t>
    </rPh>
    <rPh sb="22" eb="24">
      <t>ケンスウ</t>
    </rPh>
    <rPh sb="25" eb="26">
      <t>カク</t>
    </rPh>
    <rPh sb="26" eb="28">
      <t>ホウシュウ</t>
    </rPh>
    <rPh sb="29" eb="30">
      <t>ワ</t>
    </rPh>
    <rPh sb="31" eb="32">
      <t>ア</t>
    </rPh>
    <rPh sb="34" eb="36">
      <t>セイキュウ</t>
    </rPh>
    <rPh sb="37" eb="38">
      <t>オコナ</t>
    </rPh>
    <phoneticPr fontId="3"/>
  </si>
  <si>
    <t>（参考）</t>
    <rPh sb="1" eb="3">
      <t>サンコウ</t>
    </rPh>
    <phoneticPr fontId="3"/>
  </si>
  <si>
    <t>利用者名簿　（特定相談支援事業所）</t>
    <rPh sb="0" eb="3">
      <t>リヨウシャ</t>
    </rPh>
    <rPh sb="3" eb="5">
      <t>メイボ</t>
    </rPh>
    <rPh sb="7" eb="9">
      <t>トクテイ</t>
    </rPh>
    <rPh sb="9" eb="11">
      <t>ソウダン</t>
    </rPh>
    <rPh sb="11" eb="13">
      <t>シエン</t>
    </rPh>
    <rPh sb="13" eb="15">
      <t>ジギョウ</t>
    </rPh>
    <rPh sb="15" eb="16">
      <t>ショ</t>
    </rPh>
    <phoneticPr fontId="3"/>
  </si>
  <si>
    <t>利用者名簿　（障害児相談支援事業所）</t>
    <rPh sb="0" eb="3">
      <t>リヨウシャ</t>
    </rPh>
    <rPh sb="3" eb="5">
      <t>メイボ</t>
    </rPh>
    <phoneticPr fontId="3"/>
  </si>
  <si>
    <t>No.</t>
    <phoneticPr fontId="3"/>
  </si>
  <si>
    <t>利用者名</t>
    <rPh sb="0" eb="3">
      <t>リヨウシャ</t>
    </rPh>
    <rPh sb="3" eb="4">
      <t>メイ</t>
    </rPh>
    <phoneticPr fontId="3"/>
  </si>
  <si>
    <t>受給者証番号</t>
    <rPh sb="0" eb="3">
      <t>ジュキュウシャ</t>
    </rPh>
    <rPh sb="3" eb="4">
      <t>ショウ</t>
    </rPh>
    <rPh sb="4" eb="6">
      <t>バンゴウ</t>
    </rPh>
    <phoneticPr fontId="3"/>
  </si>
  <si>
    <t>契約日（古い順）</t>
    <rPh sb="0" eb="3">
      <t>ケイヤクビ</t>
    </rPh>
    <rPh sb="4" eb="5">
      <t>フル</t>
    </rPh>
    <rPh sb="6" eb="7">
      <t>ジュン</t>
    </rPh>
    <phoneticPr fontId="3"/>
  </si>
  <si>
    <t>備考</t>
    <rPh sb="0" eb="2">
      <t>ビコウ</t>
    </rPh>
    <phoneticPr fontId="3"/>
  </si>
  <si>
    <r>
      <t>④－１　</t>
    </r>
    <r>
      <rPr>
        <b/>
        <u/>
        <sz val="11"/>
        <color rgb="FF0070C0"/>
        <rFont val="游ゴシック"/>
        <family val="3"/>
        <charset val="128"/>
        <scheme val="minor"/>
      </rPr>
      <t>（Ｃ）＜４０の場合</t>
    </r>
    <r>
      <rPr>
        <b/>
        <i/>
        <u/>
        <sz val="11"/>
        <color rgb="FF0070C0"/>
        <rFont val="游ゴシック"/>
        <family val="3"/>
        <charset val="128"/>
        <scheme val="minor"/>
      </rPr>
      <t>、</t>
    </r>
    <r>
      <rPr>
        <b/>
        <i/>
        <u/>
        <sz val="11"/>
        <color rgb="FFFF0000"/>
        <rFont val="游ゴシック"/>
        <family val="3"/>
        <charset val="128"/>
        <scheme val="minor"/>
      </rPr>
      <t>当該月の「対応件数合計」（★）</t>
    </r>
    <r>
      <rPr>
        <b/>
        <u/>
        <sz val="11"/>
        <color rgb="FF0070C0"/>
        <rFont val="游ゴシック"/>
        <family val="3"/>
        <charset val="128"/>
        <scheme val="minor"/>
      </rPr>
      <t>を全て基本報酬（Ⅰ）で算定する</t>
    </r>
    <rPh sb="11" eb="13">
      <t>バアイ</t>
    </rPh>
    <rPh sb="14" eb="16">
      <t>トウガイ</t>
    </rPh>
    <rPh sb="16" eb="17">
      <t>ヅキ</t>
    </rPh>
    <rPh sb="30" eb="31">
      <t>スベ</t>
    </rPh>
    <rPh sb="32" eb="34">
      <t>キホン</t>
    </rPh>
    <rPh sb="34" eb="36">
      <t>ホウシュウ</t>
    </rPh>
    <rPh sb="40" eb="42">
      <t>サンテイ</t>
    </rPh>
    <phoneticPr fontId="3"/>
  </si>
  <si>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の一部改正について</t>
    <phoneticPr fontId="3"/>
  </si>
  <si>
    <t>≪抜粋≫</t>
    <rPh sb="1" eb="3">
      <t>バッスイ</t>
    </rPh>
    <phoneticPr fontId="3"/>
  </si>
  <si>
    <t>●平成30年度障害福祉サービス等報酬改定等に関するＱ＆Ａ　VOL.１（平成30年3月30日）</t>
    <rPh sb="1" eb="3">
      <t>ヘイセイ</t>
    </rPh>
    <phoneticPr fontId="3"/>
  </si>
  <si>
    <t>事業者用</t>
    <rPh sb="0" eb="3">
      <t>ジギョウシャ</t>
    </rPh>
    <rPh sb="3" eb="4">
      <t>ヨウ</t>
    </rPh>
    <phoneticPr fontId="24"/>
  </si>
  <si>
    <t>平成30年度障害福祉サービス等報酬改定に係るＱ＆Ａ【計画相談支援・障害児相談支援】千葉市地域支援班</t>
    <rPh sb="41" eb="44">
      <t>チバシ</t>
    </rPh>
    <rPh sb="44" eb="46">
      <t>チイキ</t>
    </rPh>
    <rPh sb="46" eb="48">
      <t>シエン</t>
    </rPh>
    <rPh sb="48" eb="49">
      <t>ハン</t>
    </rPh>
    <phoneticPr fontId="24"/>
  </si>
  <si>
    <t>no</t>
    <phoneticPr fontId="24"/>
  </si>
  <si>
    <t>分類１</t>
    <rPh sb="0" eb="2">
      <t>ブンルイ</t>
    </rPh>
    <phoneticPr fontId="24"/>
  </si>
  <si>
    <t>分類２</t>
    <rPh sb="0" eb="2">
      <t>ブンルイ</t>
    </rPh>
    <phoneticPr fontId="24"/>
  </si>
  <si>
    <t>質問項目</t>
    <rPh sb="0" eb="2">
      <t>シツモン</t>
    </rPh>
    <rPh sb="2" eb="4">
      <t>コウモク</t>
    </rPh>
    <phoneticPr fontId="24"/>
  </si>
  <si>
    <t>質問事項</t>
    <rPh sb="0" eb="2">
      <t>シツモン</t>
    </rPh>
    <rPh sb="2" eb="4">
      <t>ジコウ</t>
    </rPh>
    <phoneticPr fontId="24"/>
  </si>
  <si>
    <t>回答</t>
    <rPh sb="0" eb="2">
      <t>カイトウ</t>
    </rPh>
    <phoneticPr fontId="24"/>
  </si>
  <si>
    <t>計画相談支援・障害児相談支援</t>
  </si>
  <si>
    <t>基本報酬</t>
  </si>
  <si>
    <t>取扱件数の基準時点の考え方</t>
    <rPh sb="0" eb="2">
      <t>トリアツカイ</t>
    </rPh>
    <rPh sb="2" eb="4">
      <t>ケンスウ</t>
    </rPh>
    <rPh sb="5" eb="7">
      <t>キジュン</t>
    </rPh>
    <rPh sb="7" eb="9">
      <t>ジテン</t>
    </rPh>
    <rPh sb="10" eb="11">
      <t>カンガ</t>
    </rPh>
    <rPh sb="12" eb="13">
      <t>カタ</t>
    </rPh>
    <phoneticPr fontId="24"/>
  </si>
  <si>
    <t>取扱件数の基準時点の考え方如何。</t>
    <rPh sb="0" eb="2">
      <t>トリアツカイ</t>
    </rPh>
    <rPh sb="2" eb="4">
      <t>ケンスウ</t>
    </rPh>
    <rPh sb="5" eb="7">
      <t>キジュン</t>
    </rPh>
    <rPh sb="7" eb="9">
      <t>ジテン</t>
    </rPh>
    <rPh sb="10" eb="11">
      <t>カンガ</t>
    </rPh>
    <rPh sb="12" eb="13">
      <t>カタ</t>
    </rPh>
    <rPh sb="13" eb="15">
      <t>イカガ</t>
    </rPh>
    <phoneticPr fontId="24"/>
  </si>
  <si>
    <t>計画作成・モニタリングを実施した月（サービス提供月）を基準にカウントする。
※請求月ではカウントしない</t>
    <rPh sb="12" eb="14">
      <t>ジッシ</t>
    </rPh>
    <rPh sb="16" eb="17">
      <t>ツキ</t>
    </rPh>
    <rPh sb="22" eb="24">
      <t>テイキョウ</t>
    </rPh>
    <rPh sb="24" eb="25">
      <t>ヅキ</t>
    </rPh>
    <rPh sb="27" eb="29">
      <t>キジュン</t>
    </rPh>
    <rPh sb="39" eb="41">
      <t>セイキュウ</t>
    </rPh>
    <rPh sb="41" eb="42">
      <t>ヅキ</t>
    </rPh>
    <phoneticPr fontId="24"/>
  </si>
  <si>
    <t>取扱件数のカウント方法</t>
    <rPh sb="0" eb="2">
      <t>トリアツカイ</t>
    </rPh>
    <rPh sb="2" eb="4">
      <t>ケンスウ</t>
    </rPh>
    <rPh sb="9" eb="11">
      <t>ホウホウ</t>
    </rPh>
    <phoneticPr fontId="24"/>
  </si>
  <si>
    <t>相談支援専門員1人あたりの取扱件数には、基本報酬以外の加算の件数を含むのか。また、計画相談を行う事業所が地域相談支援の事業の指定も併せて受けており、相談支援専門員が地域相談支援における対応も実施している場合に、当該件数も含まれるか。</t>
    <rPh sb="0" eb="2">
      <t>ソウダン</t>
    </rPh>
    <rPh sb="2" eb="4">
      <t>シエン</t>
    </rPh>
    <rPh sb="4" eb="7">
      <t>センモンイン</t>
    </rPh>
    <rPh sb="8" eb="9">
      <t>ニン</t>
    </rPh>
    <rPh sb="13" eb="15">
      <t>トリアツカイ</t>
    </rPh>
    <rPh sb="15" eb="17">
      <t>ケンスウ</t>
    </rPh>
    <rPh sb="20" eb="22">
      <t>キホン</t>
    </rPh>
    <rPh sb="22" eb="24">
      <t>ホウシュウ</t>
    </rPh>
    <rPh sb="24" eb="26">
      <t>イガイ</t>
    </rPh>
    <rPh sb="27" eb="29">
      <t>カサン</t>
    </rPh>
    <rPh sb="30" eb="32">
      <t>ケンスウ</t>
    </rPh>
    <rPh sb="33" eb="34">
      <t>フク</t>
    </rPh>
    <rPh sb="41" eb="43">
      <t>ケイカク</t>
    </rPh>
    <rPh sb="43" eb="45">
      <t>ソウダン</t>
    </rPh>
    <rPh sb="46" eb="47">
      <t>オコナ</t>
    </rPh>
    <rPh sb="48" eb="51">
      <t>ジギョウショ</t>
    </rPh>
    <rPh sb="52" eb="54">
      <t>チイキ</t>
    </rPh>
    <rPh sb="54" eb="56">
      <t>ソウダン</t>
    </rPh>
    <rPh sb="56" eb="58">
      <t>シエン</t>
    </rPh>
    <rPh sb="59" eb="61">
      <t>ジギョウ</t>
    </rPh>
    <rPh sb="62" eb="64">
      <t>シテイ</t>
    </rPh>
    <rPh sb="65" eb="66">
      <t>アワ</t>
    </rPh>
    <rPh sb="68" eb="69">
      <t>ウ</t>
    </rPh>
    <rPh sb="74" eb="76">
      <t>ソウダン</t>
    </rPh>
    <rPh sb="76" eb="78">
      <t>シエン</t>
    </rPh>
    <rPh sb="78" eb="81">
      <t>センモンイン</t>
    </rPh>
    <rPh sb="82" eb="84">
      <t>チイキ</t>
    </rPh>
    <rPh sb="84" eb="86">
      <t>ソウダン</t>
    </rPh>
    <rPh sb="86" eb="88">
      <t>シエン</t>
    </rPh>
    <rPh sb="92" eb="94">
      <t>タイオウ</t>
    </rPh>
    <rPh sb="95" eb="97">
      <t>ジッシ</t>
    </rPh>
    <rPh sb="101" eb="103">
      <t>バアイ</t>
    </rPh>
    <rPh sb="105" eb="107">
      <t>トウガイ</t>
    </rPh>
    <rPh sb="107" eb="109">
      <t>ケンスウ</t>
    </rPh>
    <rPh sb="110" eb="111">
      <t>フク</t>
    </rPh>
    <phoneticPr fontId="24"/>
  </si>
  <si>
    <t>取扱件数は、1か月間に実施したサービス利用支援、継続サービス利用支援、障害児支援利用援助、継続障害児利用援助の合計数であり、基本報酬以外の加算や地域相談支援の事業として対応した件数は含めない。
【国平成30年度障害福祉サービス等報酬改定等に関するQ&amp;A Q77）</t>
    <rPh sb="0" eb="2">
      <t>トリアツカイ</t>
    </rPh>
    <rPh sb="2" eb="4">
      <t>ケンスウ</t>
    </rPh>
    <rPh sb="8" eb="9">
      <t>ツキ</t>
    </rPh>
    <rPh sb="9" eb="10">
      <t>アイダ</t>
    </rPh>
    <rPh sb="11" eb="13">
      <t>ジッシ</t>
    </rPh>
    <rPh sb="19" eb="21">
      <t>リヨウ</t>
    </rPh>
    <rPh sb="21" eb="23">
      <t>シエン</t>
    </rPh>
    <rPh sb="24" eb="26">
      <t>ケイゾク</t>
    </rPh>
    <rPh sb="30" eb="32">
      <t>リヨウ</t>
    </rPh>
    <rPh sb="32" eb="34">
      <t>シエン</t>
    </rPh>
    <rPh sb="35" eb="38">
      <t>ショウガイジ</t>
    </rPh>
    <rPh sb="38" eb="40">
      <t>シエン</t>
    </rPh>
    <rPh sb="40" eb="42">
      <t>リヨウ</t>
    </rPh>
    <rPh sb="42" eb="44">
      <t>エンジョ</t>
    </rPh>
    <rPh sb="45" eb="47">
      <t>ケイゾク</t>
    </rPh>
    <rPh sb="47" eb="49">
      <t>ショウガイ</t>
    </rPh>
    <rPh sb="49" eb="50">
      <t>ジ</t>
    </rPh>
    <rPh sb="50" eb="52">
      <t>リヨウ</t>
    </rPh>
    <rPh sb="52" eb="54">
      <t>エンジョ</t>
    </rPh>
    <rPh sb="55" eb="58">
      <t>ゴウケイスウ</t>
    </rPh>
    <rPh sb="62" eb="64">
      <t>キホン</t>
    </rPh>
    <rPh sb="64" eb="66">
      <t>ホウシュウ</t>
    </rPh>
    <rPh sb="66" eb="68">
      <t>イガイ</t>
    </rPh>
    <rPh sb="69" eb="71">
      <t>カサン</t>
    </rPh>
    <rPh sb="72" eb="74">
      <t>チイキ</t>
    </rPh>
    <rPh sb="74" eb="76">
      <t>ソウダン</t>
    </rPh>
    <rPh sb="76" eb="78">
      <t>シエン</t>
    </rPh>
    <rPh sb="79" eb="81">
      <t>ジギョウ</t>
    </rPh>
    <rPh sb="84" eb="86">
      <t>タイオウ</t>
    </rPh>
    <rPh sb="88" eb="90">
      <t>ケンスウ</t>
    </rPh>
    <rPh sb="91" eb="92">
      <t>フク</t>
    </rPh>
    <rPh sb="98" eb="99">
      <t>クニ</t>
    </rPh>
    <rPh sb="99" eb="101">
      <t>ヘイセイ</t>
    </rPh>
    <rPh sb="103" eb="105">
      <t>ネンド</t>
    </rPh>
    <rPh sb="105" eb="107">
      <t>ショウガイ</t>
    </rPh>
    <rPh sb="107" eb="109">
      <t>フクシ</t>
    </rPh>
    <rPh sb="113" eb="114">
      <t>トウ</t>
    </rPh>
    <rPh sb="114" eb="116">
      <t>ホウシュウ</t>
    </rPh>
    <rPh sb="116" eb="118">
      <t>カイテイ</t>
    </rPh>
    <rPh sb="118" eb="119">
      <t>トウ</t>
    </rPh>
    <rPh sb="120" eb="121">
      <t>カン</t>
    </rPh>
    <phoneticPr fontId="24"/>
  </si>
  <si>
    <t>基本報酬</t>
    <rPh sb="0" eb="2">
      <t>キホン</t>
    </rPh>
    <rPh sb="2" eb="4">
      <t>ホウシュウ</t>
    </rPh>
    <phoneticPr fontId="24"/>
  </si>
  <si>
    <t>基本報酬算定に係る相談支援専門員の員数について</t>
    <rPh sb="0" eb="2">
      <t>キホン</t>
    </rPh>
    <rPh sb="2" eb="4">
      <t>ホウシュウ</t>
    </rPh>
    <rPh sb="4" eb="6">
      <t>サンテイ</t>
    </rPh>
    <rPh sb="7" eb="8">
      <t>カカ</t>
    </rPh>
    <rPh sb="9" eb="11">
      <t>ソウダン</t>
    </rPh>
    <rPh sb="11" eb="13">
      <t>シエン</t>
    </rPh>
    <rPh sb="13" eb="16">
      <t>センモンイン</t>
    </rPh>
    <rPh sb="17" eb="19">
      <t>インスウ</t>
    </rPh>
    <phoneticPr fontId="24"/>
  </si>
  <si>
    <t>基本単位のサービス利用支援費(Ⅰ)又は(Ⅱ)及び継続サービス利用支援費(Ⅰ)又は(Ⅱ)を区分するための取扱件数については、1月の当該特定相談支援事業所全体の計画相談支援対象障害者等の数の前6月の平均値を、当該指定特定相談支援事業所の相談支援専門員の員数の前6月の平均値（以下「相談支援専門員の平均員数」という。）で除して得た数とするとされているが、ここでいう「相談支援専門員の員数」とは、常勤換算法により算定した員数をいうのか、それとも常勤換算ではなく単純に配置員数（頭数）をいうのか。</t>
    <rPh sb="0" eb="2">
      <t>キホン</t>
    </rPh>
    <rPh sb="2" eb="4">
      <t>タンイ</t>
    </rPh>
    <rPh sb="9" eb="11">
      <t>リヨウ</t>
    </rPh>
    <rPh sb="11" eb="13">
      <t>シエン</t>
    </rPh>
    <rPh sb="13" eb="14">
      <t>ヒ</t>
    </rPh>
    <rPh sb="17" eb="18">
      <t>マタ</t>
    </rPh>
    <rPh sb="22" eb="23">
      <t>オヨ</t>
    </rPh>
    <rPh sb="24" eb="26">
      <t>ケイゾク</t>
    </rPh>
    <rPh sb="30" eb="32">
      <t>リヨウ</t>
    </rPh>
    <rPh sb="32" eb="34">
      <t>シエン</t>
    </rPh>
    <rPh sb="34" eb="35">
      <t>ヒ</t>
    </rPh>
    <rPh sb="38" eb="39">
      <t>マタ</t>
    </rPh>
    <rPh sb="44" eb="46">
      <t>クブン</t>
    </rPh>
    <rPh sb="51" eb="53">
      <t>トリアツカ</t>
    </rPh>
    <rPh sb="53" eb="55">
      <t>ケンスウ</t>
    </rPh>
    <rPh sb="62" eb="63">
      <t>ツキ</t>
    </rPh>
    <rPh sb="64" eb="66">
      <t>トウガイ</t>
    </rPh>
    <rPh sb="66" eb="68">
      <t>トクテイ</t>
    </rPh>
    <rPh sb="68" eb="70">
      <t>ソウダン</t>
    </rPh>
    <rPh sb="70" eb="72">
      <t>シエン</t>
    </rPh>
    <rPh sb="72" eb="74">
      <t>ジギョウ</t>
    </rPh>
    <rPh sb="74" eb="75">
      <t>ショ</t>
    </rPh>
    <rPh sb="75" eb="77">
      <t>ゼンタイ</t>
    </rPh>
    <rPh sb="78" eb="80">
      <t>ケイカク</t>
    </rPh>
    <rPh sb="80" eb="82">
      <t>ソウダン</t>
    </rPh>
    <rPh sb="82" eb="84">
      <t>シエン</t>
    </rPh>
    <rPh sb="84" eb="86">
      <t>タイショウ</t>
    </rPh>
    <rPh sb="86" eb="89">
      <t>ショウガイシャ</t>
    </rPh>
    <rPh sb="89" eb="90">
      <t>ナド</t>
    </rPh>
    <rPh sb="91" eb="92">
      <t>カズ</t>
    </rPh>
    <rPh sb="93" eb="94">
      <t>マエ</t>
    </rPh>
    <rPh sb="95" eb="96">
      <t>ツキ</t>
    </rPh>
    <rPh sb="97" eb="100">
      <t>ヘイキンチ</t>
    </rPh>
    <rPh sb="102" eb="104">
      <t>トウガイ</t>
    </rPh>
    <rPh sb="104" eb="106">
      <t>シテイ</t>
    </rPh>
    <rPh sb="106" eb="108">
      <t>トクテイ</t>
    </rPh>
    <rPh sb="108" eb="110">
      <t>ソウダン</t>
    </rPh>
    <rPh sb="110" eb="112">
      <t>シエン</t>
    </rPh>
    <rPh sb="112" eb="114">
      <t>ジギョウ</t>
    </rPh>
    <rPh sb="114" eb="115">
      <t>ショ</t>
    </rPh>
    <rPh sb="116" eb="118">
      <t>ソウダン</t>
    </rPh>
    <rPh sb="118" eb="120">
      <t>シエン</t>
    </rPh>
    <rPh sb="120" eb="123">
      <t>センモンイン</t>
    </rPh>
    <rPh sb="124" eb="126">
      <t>インスウ</t>
    </rPh>
    <rPh sb="127" eb="128">
      <t>マエ</t>
    </rPh>
    <rPh sb="129" eb="130">
      <t>ツキ</t>
    </rPh>
    <rPh sb="131" eb="134">
      <t>ヘイキンチ</t>
    </rPh>
    <rPh sb="135" eb="137">
      <t>イカ</t>
    </rPh>
    <rPh sb="138" eb="140">
      <t>ソウダン</t>
    </rPh>
    <rPh sb="140" eb="142">
      <t>シエン</t>
    </rPh>
    <rPh sb="142" eb="145">
      <t>センモンイン</t>
    </rPh>
    <rPh sb="146" eb="148">
      <t>ヘイキン</t>
    </rPh>
    <rPh sb="148" eb="150">
      <t>インスウ</t>
    </rPh>
    <rPh sb="157" eb="158">
      <t>ジョ</t>
    </rPh>
    <rPh sb="160" eb="161">
      <t>エ</t>
    </rPh>
    <rPh sb="162" eb="163">
      <t>カズ</t>
    </rPh>
    <rPh sb="180" eb="182">
      <t>ソウダン</t>
    </rPh>
    <rPh sb="182" eb="184">
      <t>シエン</t>
    </rPh>
    <rPh sb="184" eb="187">
      <t>センモンイン</t>
    </rPh>
    <rPh sb="188" eb="190">
      <t>インスウ</t>
    </rPh>
    <rPh sb="194" eb="196">
      <t>ジョウキン</t>
    </rPh>
    <rPh sb="196" eb="198">
      <t>カンサン</t>
    </rPh>
    <rPh sb="198" eb="199">
      <t>ホウ</t>
    </rPh>
    <rPh sb="202" eb="204">
      <t>サンテイ</t>
    </rPh>
    <rPh sb="206" eb="208">
      <t>インスウ</t>
    </rPh>
    <rPh sb="218" eb="220">
      <t>ジョウキン</t>
    </rPh>
    <rPh sb="220" eb="222">
      <t>カンサン</t>
    </rPh>
    <rPh sb="226" eb="228">
      <t>タンジュン</t>
    </rPh>
    <rPh sb="229" eb="231">
      <t>ハイチ</t>
    </rPh>
    <rPh sb="231" eb="233">
      <t>インスウ</t>
    </rPh>
    <rPh sb="234" eb="236">
      <t>アタマカズ</t>
    </rPh>
    <phoneticPr fontId="24"/>
  </si>
  <si>
    <t>ここでいう「相談支援専門員の員数」は、常勤換算ではなく単純に配置員数（頭数）をいう。
サービス利用支援費(Ⅱ)又は継続サービス利用支援費(Ⅱ)を算定する件数の計算において、取扱件数40件以上に相当する件数に乗じる「相談支援専門員の平均員数」も同様に、単純に配置員数（頭数）をいう。
（県回答）</t>
    <rPh sb="6" eb="8">
      <t>ソウダン</t>
    </rPh>
    <rPh sb="8" eb="10">
      <t>シエン</t>
    </rPh>
    <rPh sb="10" eb="13">
      <t>センモンイン</t>
    </rPh>
    <rPh sb="14" eb="16">
      <t>インスウ</t>
    </rPh>
    <rPh sb="19" eb="21">
      <t>ジョウキン</t>
    </rPh>
    <rPh sb="21" eb="23">
      <t>カンサン</t>
    </rPh>
    <rPh sb="27" eb="29">
      <t>タンジュン</t>
    </rPh>
    <rPh sb="30" eb="32">
      <t>ハイチ</t>
    </rPh>
    <rPh sb="32" eb="34">
      <t>インスウ</t>
    </rPh>
    <rPh sb="35" eb="37">
      <t>アタマカズ</t>
    </rPh>
    <rPh sb="47" eb="49">
      <t>リヨウ</t>
    </rPh>
    <rPh sb="49" eb="51">
      <t>シエン</t>
    </rPh>
    <rPh sb="51" eb="52">
      <t>ヒ</t>
    </rPh>
    <rPh sb="55" eb="56">
      <t>マタ</t>
    </rPh>
    <rPh sb="57" eb="59">
      <t>ケイゾク</t>
    </rPh>
    <rPh sb="63" eb="65">
      <t>リヨウ</t>
    </rPh>
    <rPh sb="65" eb="67">
      <t>シエン</t>
    </rPh>
    <rPh sb="67" eb="68">
      <t>ヒ</t>
    </rPh>
    <rPh sb="72" eb="74">
      <t>サンテイ</t>
    </rPh>
    <rPh sb="76" eb="78">
      <t>ケンスウ</t>
    </rPh>
    <rPh sb="79" eb="81">
      <t>ケイサン</t>
    </rPh>
    <rPh sb="86" eb="88">
      <t>トリアツカ</t>
    </rPh>
    <rPh sb="88" eb="90">
      <t>ケンスウ</t>
    </rPh>
    <rPh sb="92" eb="95">
      <t>ケンイジョウ</t>
    </rPh>
    <rPh sb="96" eb="98">
      <t>ソウトウ</t>
    </rPh>
    <rPh sb="100" eb="102">
      <t>ケンスウ</t>
    </rPh>
    <rPh sb="103" eb="104">
      <t>ジョウ</t>
    </rPh>
    <rPh sb="107" eb="109">
      <t>ソウダン</t>
    </rPh>
    <rPh sb="109" eb="111">
      <t>シエン</t>
    </rPh>
    <rPh sb="111" eb="114">
      <t>センモンイン</t>
    </rPh>
    <rPh sb="115" eb="117">
      <t>ヘイキン</t>
    </rPh>
    <rPh sb="117" eb="119">
      <t>インスウ</t>
    </rPh>
    <rPh sb="121" eb="123">
      <t>ドウヨウ</t>
    </rPh>
    <rPh sb="125" eb="127">
      <t>タンジュン</t>
    </rPh>
    <rPh sb="128" eb="130">
      <t>ハイチ</t>
    </rPh>
    <rPh sb="130" eb="132">
      <t>インスウ</t>
    </rPh>
    <rPh sb="133" eb="135">
      <t>アタマカズ</t>
    </rPh>
    <rPh sb="142" eb="143">
      <t>ケン</t>
    </rPh>
    <rPh sb="143" eb="145">
      <t>カイトウ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</si>
</sst>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m&quot;月&quot;;@"/>
    <numFmt numFmtId="178" formatCode="0.00000_ "/>
  </numFmts>
  <fonts count="29" x14ac:knownFonts="1">
    <font>
      <sz val="11"/>
      <color theme="1"/>
      <name val="游ゴシック"/>
      <family val="2"/>
      <charset val="128"/>
      <scheme val="minor"/>
    </font>
    <font>
      <sz val="14"/>
      <color rgb="FF002060"/>
      <name val="HGS創英角ﾎﾟｯﾌﾟ体"/>
      <family val="3"/>
      <charset val="128"/>
    </font>
    <font>
      <sz val="6"/>
      <name val="游ゴシック"/>
      <family val="2"/>
      <charset val="128"/>
      <scheme val="minor"/>
    </font>
    <font>
      <sz val="6"/>
      <name val="游ゴシック"/>
      <family val="3"/>
      <charset val="128"/>
      <scheme val="minor"/>
    </font>
    <font>
      <b/>
      <sz val="14"/>
      <color rgb="FFFF0000"/>
      <name val="游ゴシック"/>
      <family val="3"/>
      <charset val="128"/>
      <scheme val="minor"/>
    </font>
    <font>
      <sz val="10"/>
      <color theme="1"/>
      <name val="游ゴシック"/>
      <family val="2"/>
      <scheme val="minor"/>
    </font>
    <font>
      <sz val="10"/>
      <color theme="1"/>
      <name val="游ゴシック"/>
      <family val="3"/>
      <charset val="128"/>
      <scheme val="minor"/>
    </font>
    <font>
      <b/>
      <sz val="11"/>
      <color rgb="FF0070C0"/>
      <name val="游ゴシック"/>
      <family val="3"/>
      <charset val="128"/>
      <scheme val="minor"/>
    </font>
    <font>
      <b/>
      <sz val="11"/>
      <color theme="1"/>
      <name val="游ゴシック"/>
      <family val="3"/>
      <charset val="128"/>
      <scheme val="minor"/>
    </font>
    <font>
      <sz val="11"/>
      <color rgb="FFFF0000"/>
      <name val="游ゴシック"/>
      <family val="2"/>
      <scheme val="minor"/>
    </font>
    <font>
      <sz val="11"/>
      <color rgb="FFFF0000"/>
      <name val="游ゴシック"/>
      <family val="3"/>
      <charset val="128"/>
      <scheme val="minor"/>
    </font>
    <font>
      <b/>
      <sz val="11"/>
      <color rgb="FFFF0000"/>
      <name val="游ゴシック"/>
      <family val="3"/>
      <charset val="128"/>
      <scheme val="minor"/>
    </font>
    <font>
      <b/>
      <u/>
      <sz val="11"/>
      <color rgb="FF0070C0"/>
      <name val="游ゴシック"/>
      <family val="3"/>
      <charset val="128"/>
      <scheme val="minor"/>
    </font>
    <font>
      <b/>
      <i/>
      <u/>
      <sz val="11"/>
      <color rgb="FF0070C0"/>
      <name val="游ゴシック"/>
      <family val="3"/>
      <charset val="128"/>
      <scheme val="minor"/>
    </font>
    <font>
      <b/>
      <i/>
      <u/>
      <sz val="11"/>
      <color rgb="FFFF0000"/>
      <name val="游ゴシック"/>
      <family val="3"/>
      <charset val="128"/>
      <scheme val="minor"/>
    </font>
    <font>
      <b/>
      <u/>
      <sz val="11"/>
      <color theme="1"/>
      <name val="游ゴシック"/>
      <family val="3"/>
      <charset val="128"/>
      <scheme val="minor"/>
    </font>
    <font>
      <b/>
      <sz val="11"/>
      <name val="游ゴシック"/>
      <family val="3"/>
      <charset val="128"/>
      <scheme val="minor"/>
    </font>
    <font>
      <sz val="9"/>
      <color indexed="81"/>
      <name val="ＭＳ Ｐゴシック"/>
      <family val="3"/>
      <charset val="128"/>
    </font>
    <font>
      <sz val="9"/>
      <color indexed="10"/>
      <name val="ＭＳ Ｐゴシック"/>
      <family val="3"/>
      <charset val="128"/>
    </font>
    <font>
      <u/>
      <sz val="9"/>
      <color indexed="81"/>
      <name val="ＭＳ Ｐゴシック"/>
      <family val="3"/>
      <charset val="128"/>
    </font>
    <font>
      <b/>
      <sz val="12"/>
      <color theme="1"/>
      <name val="游ゴシック"/>
      <family val="3"/>
      <charset val="128"/>
      <scheme val="minor"/>
    </font>
    <font>
      <sz val="11"/>
      <color theme="1"/>
      <name val="游ゴシック"/>
      <family val="3"/>
      <charset val="128"/>
      <scheme val="minor"/>
    </font>
    <font>
      <sz val="12"/>
      <name val="ＭＳ 明朝"/>
      <family val="1"/>
      <charset val="128"/>
    </font>
    <font>
      <sz val="14"/>
      <name val="ＭＳ Ｐゴシック"/>
      <family val="3"/>
      <charset val="128"/>
    </font>
    <font>
      <sz val="6"/>
      <name val="ＭＳ 明朝"/>
      <family val="1"/>
      <charset val="128"/>
    </font>
    <font>
      <sz val="12"/>
      <name val="ＭＳ Ｐゴシック"/>
      <family val="3"/>
      <charset val="128"/>
    </font>
    <font>
      <sz val="10"/>
      <color theme="1"/>
      <name val="ＭＳ Ｐゴシック"/>
      <family val="3"/>
      <charset val="128"/>
    </font>
    <font>
      <sz val="10"/>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indexed="42"/>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2" fillId="0" borderId="0">
      <alignment vertical="center"/>
    </xf>
  </cellStyleXfs>
  <cellXfs count="67">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1" xfId="0" applyBorder="1" applyAlignment="1">
      <alignment horizontal="center" vertical="center"/>
    </xf>
    <xf numFmtId="176" fontId="0" fillId="2" borderId="1" xfId="0" applyNumberFormat="1" applyFill="1" applyBorder="1" applyAlignment="1" applyProtection="1">
      <alignment vertical="center" shrinkToFit="1"/>
      <protection locked="0"/>
    </xf>
    <xf numFmtId="0" fontId="7" fillId="0" borderId="0" xfId="0" applyFont="1" applyAlignment="1">
      <alignment vertical="center"/>
    </xf>
    <xf numFmtId="0" fontId="0" fillId="0" borderId="2" xfId="0" applyBorder="1" applyAlignment="1">
      <alignment vertical="center" shrinkToFit="1"/>
    </xf>
    <xf numFmtId="177" fontId="8" fillId="2" borderId="3" xfId="0" applyNumberFormat="1" applyFont="1" applyFill="1" applyBorder="1" applyAlignment="1" applyProtection="1">
      <alignment vertical="center" shrinkToFit="1"/>
      <protection locked="0"/>
    </xf>
    <xf numFmtId="0" fontId="9" fillId="0" borderId="4" xfId="0" applyFont="1" applyBorder="1" applyAlignment="1">
      <alignment vertical="center" shrinkToFit="1"/>
    </xf>
    <xf numFmtId="0" fontId="10" fillId="0" borderId="5" xfId="0" applyFont="1" applyBorder="1" applyAlignment="1">
      <alignment vertical="center"/>
    </xf>
    <xf numFmtId="0" fontId="11" fillId="0" borderId="0" xfId="0" applyFont="1" applyAlignment="1">
      <alignment vertical="center"/>
    </xf>
    <xf numFmtId="0" fontId="0" fillId="2" borderId="4" xfId="0" applyFill="1" applyBorder="1" applyAlignment="1" applyProtection="1">
      <alignment vertical="center" shrinkToFit="1"/>
      <protection locked="0"/>
    </xf>
    <xf numFmtId="0" fontId="0" fillId="0" borderId="0" xfId="0" applyBorder="1" applyAlignment="1">
      <alignment vertical="center" shrinkToFit="1"/>
    </xf>
    <xf numFmtId="0" fontId="7" fillId="0" borderId="0" xfId="0" applyFont="1" applyFill="1" applyBorder="1" applyAlignment="1">
      <alignment vertical="center" shrinkToFit="1"/>
    </xf>
    <xf numFmtId="177" fontId="0" fillId="0" borderId="4" xfId="0" applyNumberFormat="1" applyBorder="1" applyAlignment="1">
      <alignment horizontal="center" vertical="center" shrinkToFit="1"/>
    </xf>
    <xf numFmtId="0" fontId="0" fillId="0" borderId="4" xfId="0" applyBorder="1" applyAlignment="1">
      <alignment horizontal="center" vertical="center" shrinkToFit="1"/>
    </xf>
    <xf numFmtId="0" fontId="0" fillId="0" borderId="4" xfId="0" applyBorder="1" applyAlignment="1">
      <alignment vertical="center" shrinkToFit="1"/>
    </xf>
    <xf numFmtId="0" fontId="0" fillId="0" borderId="4" xfId="0" applyBorder="1" applyAlignment="1">
      <alignment vertical="center"/>
    </xf>
    <xf numFmtId="178" fontId="0" fillId="0" borderId="4" xfId="0" applyNumberFormat="1" applyBorder="1" applyAlignment="1">
      <alignment vertical="center" shrinkToFit="1"/>
    </xf>
    <xf numFmtId="178" fontId="0" fillId="0" borderId="6" xfId="0" applyNumberFormat="1" applyBorder="1" applyAlignment="1">
      <alignment vertical="center" shrinkToFit="1"/>
    </xf>
    <xf numFmtId="0" fontId="7" fillId="0" borderId="0" xfId="0" applyFont="1" applyFill="1" applyBorder="1" applyAlignment="1">
      <alignment vertical="center"/>
    </xf>
    <xf numFmtId="0" fontId="0" fillId="0" borderId="0" xfId="0" applyAlignment="1">
      <alignment horizontal="right" vertical="center"/>
    </xf>
    <xf numFmtId="178" fontId="0" fillId="0" borderId="4" xfId="0" applyNumberFormat="1" applyBorder="1" applyAlignment="1">
      <alignment vertical="center"/>
    </xf>
    <xf numFmtId="178" fontId="0" fillId="0" borderId="0" xfId="0" applyNumberFormat="1" applyBorder="1" applyAlignment="1">
      <alignment vertical="center"/>
    </xf>
    <xf numFmtId="0" fontId="15" fillId="0" borderId="0" xfId="0" applyFont="1" applyAlignment="1">
      <alignment horizontal="left" vertical="center" shrinkToFit="1"/>
    </xf>
    <xf numFmtId="0" fontId="16" fillId="3" borderId="4" xfId="0" applyFont="1" applyFill="1" applyBorder="1" applyAlignment="1">
      <alignment vertical="center"/>
    </xf>
    <xf numFmtId="0" fontId="8" fillId="3" borderId="4" xfId="0" applyFont="1" applyFill="1" applyBorder="1" applyAlignment="1">
      <alignment vertical="center"/>
    </xf>
    <xf numFmtId="0" fontId="0" fillId="0" borderId="0" xfId="0" applyAlignment="1"/>
    <xf numFmtId="0" fontId="8" fillId="0" borderId="0" xfId="0" applyFont="1" applyAlignment="1"/>
    <xf numFmtId="0" fontId="0" fillId="4" borderId="4" xfId="0" applyFill="1" applyBorder="1" applyAlignment="1">
      <alignment horizontal="center" shrinkToFit="1"/>
    </xf>
    <xf numFmtId="0" fontId="0" fillId="4" borderId="4" xfId="0" applyFill="1" applyBorder="1" applyAlignment="1">
      <alignment shrinkToFit="1"/>
    </xf>
    <xf numFmtId="0" fontId="0" fillId="2" borderId="4" xfId="0" applyFill="1" applyBorder="1" applyAlignment="1">
      <alignment horizontal="center" shrinkToFit="1"/>
    </xf>
    <xf numFmtId="0" fontId="0" fillId="2" borderId="4" xfId="0" applyFill="1" applyBorder="1" applyAlignment="1">
      <alignment shrinkToFit="1"/>
    </xf>
    <xf numFmtId="0" fontId="0" fillId="0" borderId="4" xfId="0" applyBorder="1" applyAlignment="1">
      <alignment shrinkToFit="1"/>
    </xf>
    <xf numFmtId="176" fontId="0" fillId="0" borderId="4" xfId="0" applyNumberFormat="1" applyBorder="1" applyAlignment="1">
      <alignment shrinkToFit="1"/>
    </xf>
    <xf numFmtId="176" fontId="0" fillId="0" borderId="0" xfId="0" applyNumberFormat="1" applyAlignment="1"/>
    <xf numFmtId="176" fontId="0" fillId="2" borderId="1" xfId="0" applyNumberFormat="1" applyFill="1" applyBorder="1" applyAlignment="1">
      <alignment vertical="center" shrinkToFit="1"/>
    </xf>
    <xf numFmtId="177" fontId="8" fillId="2" borderId="3" xfId="0" applyNumberFormat="1" applyFont="1" applyFill="1" applyBorder="1" applyAlignment="1">
      <alignment vertical="center" shrinkToFit="1"/>
    </xf>
    <xf numFmtId="0" fontId="0" fillId="2" borderId="4" xfId="0" applyFill="1" applyBorder="1" applyAlignment="1">
      <alignment vertical="center" shrinkToFit="1"/>
    </xf>
    <xf numFmtId="0" fontId="21" fillId="0" borderId="0" xfId="0" applyFont="1" applyAlignment="1"/>
    <xf numFmtId="0" fontId="20" fillId="0" borderId="0" xfId="0" applyFont="1" applyAlignment="1"/>
    <xf numFmtId="0" fontId="25" fillId="0" borderId="0" xfId="1" applyFont="1">
      <alignment vertical="center"/>
    </xf>
    <xf numFmtId="0" fontId="23" fillId="0" borderId="0" xfId="1" applyFont="1" applyAlignment="1">
      <alignment horizontal="center" vertical="center"/>
    </xf>
    <xf numFmtId="0" fontId="26" fillId="0" borderId="0" xfId="1" applyFont="1" applyAlignment="1">
      <alignment horizontal="right" vertical="center"/>
    </xf>
    <xf numFmtId="0" fontId="27" fillId="0" borderId="0" xfId="1" applyFont="1" applyAlignment="1">
      <alignment vertical="center" wrapText="1"/>
    </xf>
    <xf numFmtId="0" fontId="26" fillId="0" borderId="4" xfId="1" applyFont="1" applyBorder="1" applyAlignment="1">
      <alignment horizontal="center" vertical="center" wrapText="1"/>
    </xf>
    <xf numFmtId="0" fontId="28" fillId="0" borderId="4" xfId="1" applyFont="1" applyBorder="1" applyAlignment="1">
      <alignment vertical="center" wrapText="1"/>
    </xf>
    <xf numFmtId="0" fontId="27" fillId="0" borderId="4" xfId="1" applyFont="1" applyBorder="1" applyAlignment="1">
      <alignment vertical="center" wrapText="1"/>
    </xf>
    <xf numFmtId="0" fontId="27" fillId="0" borderId="0" xfId="1" applyFont="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0" fillId="0" borderId="0" xfId="0" applyAlignment="1">
      <alignment horizontal="center" vertical="center"/>
    </xf>
    <xf numFmtId="0" fontId="11"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0" fillId="0" borderId="0" xfId="0" applyFont="1" applyAlignment="1">
      <alignment vertical="center"/>
    </xf>
    <xf numFmtId="0" fontId="23" fillId="2" borderId="2" xfId="1" applyFont="1" applyFill="1" applyBorder="1" applyAlignment="1">
      <alignment horizontal="center" vertical="center"/>
    </xf>
    <xf numFmtId="0" fontId="23" fillId="2" borderId="10" xfId="1" applyFont="1" applyFill="1" applyBorder="1" applyAlignment="1">
      <alignment horizontal="center" vertical="center"/>
    </xf>
    <xf numFmtId="0" fontId="23" fillId="2" borderId="6" xfId="1" applyFont="1" applyFill="1" applyBorder="1" applyAlignment="1">
      <alignment horizontal="center" vertical="center"/>
    </xf>
    <xf numFmtId="0" fontId="23" fillId="0" borderId="0" xfId="1" applyFont="1" applyAlignment="1">
      <alignment horizontal="center" vertical="center"/>
    </xf>
    <xf numFmtId="0" fontId="27" fillId="5" borderId="4" xfId="1" applyFont="1" applyFill="1" applyBorder="1" applyAlignment="1">
      <alignment horizontal="center" vertical="center" wrapText="1"/>
    </xf>
    <xf numFmtId="0" fontId="27" fillId="5" borderId="11" xfId="1" applyFont="1" applyFill="1" applyBorder="1" applyAlignment="1">
      <alignment horizontal="center" vertical="center" wrapText="1"/>
    </xf>
    <xf numFmtId="0" fontId="27" fillId="5" borderId="12" xfId="1" applyFont="1" applyFill="1" applyBorder="1" applyAlignment="1">
      <alignment horizontal="center" vertical="center" wrapText="1"/>
    </xf>
  </cellXfs>
  <cellStyles count="2">
    <cellStyle name="標準" xfId="0" builtinId="0"/>
    <cellStyle name="標準 2" xfId="1" xr:uid="{4035F42E-D276-438E-80A0-221216FA10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114300</xdr:colOff>
      <xdr:row>26</xdr:row>
      <xdr:rowOff>161925</xdr:rowOff>
    </xdr:from>
    <xdr:to>
      <xdr:col>2</xdr:col>
      <xdr:colOff>28575</xdr:colOff>
      <xdr:row>36</xdr:row>
      <xdr:rowOff>47625</xdr:rowOff>
    </xdr:to>
    <xdr:sp macro="" textlink="">
      <xdr:nvSpPr>
        <xdr:cNvPr id="2" name="左中かっこ 1">
          <a:extLst>
            <a:ext uri="{FF2B5EF4-FFF2-40B4-BE49-F238E27FC236}">
              <a16:creationId xmlns:a16="http://schemas.microsoft.com/office/drawing/2014/main" id="{3243B533-C13C-4719-9AA2-6926A2095AE9}"/>
            </a:ext>
          </a:extLst>
        </xdr:cNvPr>
        <xdr:cNvSpPr/>
      </xdr:nvSpPr>
      <xdr:spPr>
        <a:xfrm>
          <a:off x="333375" y="5019675"/>
          <a:ext cx="133350" cy="16002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27</xdr:row>
      <xdr:rowOff>19050</xdr:rowOff>
    </xdr:from>
    <xdr:to>
      <xdr:col>1</xdr:col>
      <xdr:colOff>95250</xdr:colOff>
      <xdr:row>35</xdr:row>
      <xdr:rowOff>152400</xdr:rowOff>
    </xdr:to>
    <xdr:sp macro="" textlink="">
      <xdr:nvSpPr>
        <xdr:cNvPr id="3" name="正方形/長方形 2">
          <a:extLst>
            <a:ext uri="{FF2B5EF4-FFF2-40B4-BE49-F238E27FC236}">
              <a16:creationId xmlns:a16="http://schemas.microsoft.com/office/drawing/2014/main" id="{EC1C80EF-3BBB-43CB-909F-F79AA8295EF0}"/>
            </a:ext>
          </a:extLst>
        </xdr:cNvPr>
        <xdr:cNvSpPr/>
      </xdr:nvSpPr>
      <xdr:spPr>
        <a:xfrm>
          <a:off x="95250" y="5048250"/>
          <a:ext cx="219075" cy="1504950"/>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該当する方で算定</a:t>
          </a:r>
        </a:p>
      </xdr:txBody>
    </xdr:sp>
    <xdr:clientData/>
  </xdr:twoCellAnchor>
  <xdr:oneCellAnchor>
    <xdr:from>
      <xdr:col>2</xdr:col>
      <xdr:colOff>85725</xdr:colOff>
      <xdr:row>26</xdr:row>
      <xdr:rowOff>28575</xdr:rowOff>
    </xdr:from>
    <xdr:ext cx="385555" cy="92398"/>
    <xdr:sp macro="" textlink="">
      <xdr:nvSpPr>
        <xdr:cNvPr id="4" name="テキスト ボックス 3">
          <a:extLst>
            <a:ext uri="{FF2B5EF4-FFF2-40B4-BE49-F238E27FC236}">
              <a16:creationId xmlns:a16="http://schemas.microsoft.com/office/drawing/2014/main" id="{02657296-BF16-4BED-97BC-9A9767C347C5}"/>
            </a:ext>
          </a:extLst>
        </xdr:cNvPr>
        <xdr:cNvSpPr txBox="1"/>
      </xdr:nvSpPr>
      <xdr:spPr>
        <a:xfrm>
          <a:off x="523875" y="48863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4</xdr:col>
      <xdr:colOff>457201</xdr:colOff>
      <xdr:row>22</xdr:row>
      <xdr:rowOff>28575</xdr:rowOff>
    </xdr:from>
    <xdr:to>
      <xdr:col>5</xdr:col>
      <xdr:colOff>771525</xdr:colOff>
      <xdr:row>24</xdr:row>
      <xdr:rowOff>123825</xdr:rowOff>
    </xdr:to>
    <xdr:sp macro="" textlink="">
      <xdr:nvSpPr>
        <xdr:cNvPr id="5" name="右矢印 4">
          <a:extLst>
            <a:ext uri="{FF2B5EF4-FFF2-40B4-BE49-F238E27FC236}">
              <a16:creationId xmlns:a16="http://schemas.microsoft.com/office/drawing/2014/main" id="{768D7504-8718-4C2C-AF32-A2001606C9A9}"/>
            </a:ext>
          </a:extLst>
        </xdr:cNvPr>
        <xdr:cNvSpPr/>
      </xdr:nvSpPr>
      <xdr:spPr>
        <a:xfrm>
          <a:off x="2981326" y="4114800"/>
          <a:ext cx="1238249" cy="514350"/>
        </a:xfrm>
        <a:prstGeom prst="rightArrow">
          <a:avLst/>
        </a:prstGeom>
        <a:solidFill>
          <a:schemeClr val="accent6">
            <a:lumMod val="60000"/>
            <a:lumOff val="4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b="1" i="1"/>
            <a:t>判定結果</a:t>
          </a:r>
        </a:p>
      </xdr:txBody>
    </xdr:sp>
    <xdr:clientData/>
  </xdr:twoCellAnchor>
  <xdr:twoCellAnchor>
    <xdr:from>
      <xdr:col>9</xdr:col>
      <xdr:colOff>657225</xdr:colOff>
      <xdr:row>9</xdr:row>
      <xdr:rowOff>123825</xdr:rowOff>
    </xdr:from>
    <xdr:to>
      <xdr:col>11</xdr:col>
      <xdr:colOff>504825</xdr:colOff>
      <xdr:row>12</xdr:row>
      <xdr:rowOff>133350</xdr:rowOff>
    </xdr:to>
    <xdr:sp macro="" textlink="">
      <xdr:nvSpPr>
        <xdr:cNvPr id="6" name="角丸四角形吹き出し 5">
          <a:extLst>
            <a:ext uri="{FF2B5EF4-FFF2-40B4-BE49-F238E27FC236}">
              <a16:creationId xmlns:a16="http://schemas.microsoft.com/office/drawing/2014/main" id="{96A86975-B1A4-4AA8-B758-8309C24D2F28}"/>
            </a:ext>
          </a:extLst>
        </xdr:cNvPr>
        <xdr:cNvSpPr/>
      </xdr:nvSpPr>
      <xdr:spPr>
        <a:xfrm>
          <a:off x="7800975" y="1981200"/>
          <a:ext cx="1695450" cy="523875"/>
        </a:xfrm>
        <a:prstGeom prst="wedgeRoundRectCallout">
          <a:avLst>
            <a:gd name="adj1" fmla="val -50773"/>
            <a:gd name="adj2" fmla="val 8250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実績がない月でも、件数を「０」件で</a:t>
          </a:r>
          <a:r>
            <a:rPr kumimoji="1" lang="ja-JP" altLang="en-US" sz="1000" b="1" u="none" baseline="0">
              <a:solidFill>
                <a:sysClr val="windowText" lastClr="000000"/>
              </a:solidFill>
            </a:rPr>
            <a:t>必ず入力</a:t>
          </a:r>
        </a:p>
      </xdr:txBody>
    </xdr:sp>
    <xdr:clientData/>
  </xdr:twoCellAnchor>
  <xdr:twoCellAnchor>
    <xdr:from>
      <xdr:col>8</xdr:col>
      <xdr:colOff>533399</xdr:colOff>
      <xdr:row>0</xdr:row>
      <xdr:rowOff>28575</xdr:rowOff>
    </xdr:from>
    <xdr:to>
      <xdr:col>12</xdr:col>
      <xdr:colOff>647700</xdr:colOff>
      <xdr:row>2</xdr:row>
      <xdr:rowOff>95249</xdr:rowOff>
    </xdr:to>
    <xdr:sp macro="" textlink="">
      <xdr:nvSpPr>
        <xdr:cNvPr id="7" name="対角する 2 つの角を丸めた四角形 9">
          <a:extLst>
            <a:ext uri="{FF2B5EF4-FFF2-40B4-BE49-F238E27FC236}">
              <a16:creationId xmlns:a16="http://schemas.microsoft.com/office/drawing/2014/main" id="{4125763B-BAFF-4817-BB6F-2F811C26B5F8}"/>
            </a:ext>
          </a:extLst>
        </xdr:cNvPr>
        <xdr:cNvSpPr/>
      </xdr:nvSpPr>
      <xdr:spPr>
        <a:xfrm>
          <a:off x="6753224" y="28575"/>
          <a:ext cx="3810001" cy="542924"/>
        </a:xfrm>
        <a:prstGeom prst="round2Diag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ctr"/>
        <a:lstStyle/>
        <a:p>
          <a:pPr algn="l"/>
          <a:r>
            <a:rPr kumimoji="1" lang="en-US" altLang="ja-JP" sz="1000" b="1"/>
            <a:t>※</a:t>
          </a:r>
          <a:r>
            <a:rPr kumimoji="1" lang="ja-JP" altLang="en-US" sz="1000" b="1" u="sng">
              <a:solidFill>
                <a:srgbClr val="FFC000"/>
              </a:solidFill>
            </a:rPr>
            <a:t>黄色のセル</a:t>
          </a:r>
          <a:r>
            <a:rPr kumimoji="1" lang="ja-JP" altLang="en-US" sz="1000" b="1"/>
            <a:t>へ入力すると自動計算されます。</a:t>
          </a:r>
          <a:endParaRPr kumimoji="1" lang="en-US" altLang="ja-JP" sz="1000" b="1"/>
        </a:p>
        <a:p>
          <a:pPr algn="l"/>
          <a:r>
            <a:rPr kumimoji="1" lang="ja-JP" altLang="en-US" sz="1000" b="1"/>
            <a:t>　</a:t>
          </a:r>
          <a:r>
            <a:rPr kumimoji="1" lang="ja-JP" altLang="en-US" sz="900" b="0"/>
            <a:t>（入力箇所以外は、保護をかけて操作できないようにしています</a:t>
          </a:r>
          <a:r>
            <a:rPr kumimoji="1" lang="ja-JP" altLang="en-US" sz="1000" b="0"/>
            <a:t>）</a:t>
          </a:r>
          <a:endParaRPr kumimoji="1" lang="en-US" altLang="ja-JP" sz="1000" b="0"/>
        </a:p>
      </xdr:txBody>
    </xdr:sp>
    <xdr:clientData/>
  </xdr:twoCellAnchor>
  <xdr:twoCellAnchor>
    <xdr:from>
      <xdr:col>14</xdr:col>
      <xdr:colOff>612776</xdr:colOff>
      <xdr:row>0</xdr:row>
      <xdr:rowOff>257969</xdr:rowOff>
    </xdr:from>
    <xdr:to>
      <xdr:col>19</xdr:col>
      <xdr:colOff>175816</xdr:colOff>
      <xdr:row>23</xdr:row>
      <xdr:rowOff>160735</xdr:rowOff>
    </xdr:to>
    <xdr:sp macro="" textlink="">
      <xdr:nvSpPr>
        <xdr:cNvPr id="8" name="縦巻き 10">
          <a:extLst>
            <a:ext uri="{FF2B5EF4-FFF2-40B4-BE49-F238E27FC236}">
              <a16:creationId xmlns:a16="http://schemas.microsoft.com/office/drawing/2014/main" id="{54286C4E-D599-4827-B671-BF2CB788E921}"/>
            </a:ext>
          </a:extLst>
        </xdr:cNvPr>
        <xdr:cNvSpPr/>
      </xdr:nvSpPr>
      <xdr:spPr>
        <a:xfrm>
          <a:off x="11884026" y="257969"/>
          <a:ext cx="2986087" cy="5369719"/>
        </a:xfrm>
        <a:prstGeom prst="verticalScroll">
          <a:avLst>
            <a:gd name="adj" fmla="val 676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　</a:t>
          </a:r>
          <a:r>
            <a:rPr kumimoji="1" lang="en-US" altLang="ja-JP" sz="1000">
              <a:solidFill>
                <a:sysClr val="windowText" lastClr="000000"/>
              </a:solidFill>
            </a:rPr>
            <a:t>【</a:t>
          </a:r>
          <a:r>
            <a:rPr kumimoji="1" lang="ja-JP" altLang="en-US" sz="1000">
              <a:solidFill>
                <a:sysClr val="windowText" lastClr="000000"/>
              </a:solidFill>
            </a:rPr>
            <a:t>使い方</a:t>
          </a:r>
          <a:r>
            <a:rPr kumimoji="1" lang="en-US" altLang="ja-JP" sz="1000">
              <a:solidFill>
                <a:sysClr val="windowText" lastClr="000000"/>
              </a:solidFill>
            </a:rPr>
            <a:t>】</a:t>
          </a:r>
        </a:p>
        <a:p>
          <a:pPr algn="l"/>
          <a:endParaRPr kumimoji="1" lang="en-US" altLang="ja-JP" sz="1000">
            <a:solidFill>
              <a:sysClr val="windowText" lastClr="000000"/>
            </a:solidFill>
          </a:endParaRPr>
        </a:p>
        <a:p>
          <a:pPr algn="l"/>
          <a:r>
            <a:rPr kumimoji="1" lang="ja-JP" altLang="en-US" sz="1000" u="sng">
              <a:solidFill>
                <a:sysClr val="windowText" lastClr="000000"/>
              </a:solidFill>
            </a:rPr>
            <a:t>（１）  黄色のセルへ全て入力</a:t>
          </a:r>
          <a:endParaRPr kumimoji="1" lang="en-US" altLang="ja-JP" sz="1000" u="sng">
            <a:solidFill>
              <a:sysClr val="windowText" lastClr="000000"/>
            </a:solidFill>
          </a:endParaRPr>
        </a:p>
        <a:p>
          <a:pPr algn="l"/>
          <a:r>
            <a:rPr kumimoji="1" lang="ja-JP" altLang="en-US" sz="1000">
              <a:solidFill>
                <a:sysClr val="windowText" lastClr="000000"/>
              </a:solidFill>
            </a:rPr>
            <a:t>　　・請求した日を記載</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ja-JP" altLang="en-US" sz="1000" b="1">
              <a:solidFill>
                <a:sysClr val="windowText" lastClr="000000"/>
              </a:solidFill>
            </a:rPr>
            <a:t>①</a:t>
          </a:r>
          <a:r>
            <a:rPr kumimoji="1" lang="ja-JP" altLang="en-US" sz="1000">
              <a:solidFill>
                <a:sysClr val="windowText" lastClr="000000"/>
              </a:solidFill>
            </a:rPr>
            <a:t>、</a:t>
          </a:r>
          <a:r>
            <a:rPr kumimoji="1" lang="ja-JP" altLang="en-US" sz="1000" b="1">
              <a:solidFill>
                <a:sysClr val="windowText" lastClr="000000"/>
              </a:solidFill>
            </a:rPr>
            <a:t>②</a:t>
          </a:r>
          <a:r>
            <a:rPr kumimoji="1" lang="ja-JP" altLang="en-US" sz="1000">
              <a:solidFill>
                <a:sysClr val="windowText" lastClr="000000"/>
              </a:solidFill>
            </a:rPr>
            <a:t>へ件数・人数等を記載</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u="sng">
              <a:solidFill>
                <a:sysClr val="windowText" lastClr="000000"/>
              </a:solidFill>
            </a:rPr>
            <a:t>（２）  </a:t>
          </a:r>
          <a:r>
            <a:rPr kumimoji="1" lang="ja-JP" altLang="en-US" sz="1000" b="1" u="sng">
              <a:solidFill>
                <a:sysClr val="windowText" lastClr="000000"/>
              </a:solidFill>
            </a:rPr>
            <a:t>③</a:t>
          </a:r>
          <a:r>
            <a:rPr kumimoji="1" lang="ja-JP" altLang="en-US" sz="1000" u="sng">
              <a:solidFill>
                <a:sysClr val="windowText" lastClr="000000"/>
              </a:solidFill>
            </a:rPr>
            <a:t>の取扱件数を確認</a:t>
          </a:r>
          <a:endParaRPr kumimoji="1" lang="en-US" altLang="ja-JP" sz="1000" u="sng">
            <a:solidFill>
              <a:sysClr val="windowText" lastClr="000000"/>
            </a:solidFill>
          </a:endParaRPr>
        </a:p>
        <a:p>
          <a:pPr algn="l"/>
          <a:r>
            <a:rPr kumimoji="1" lang="ja-JP" altLang="en-US" sz="1000">
              <a:solidFill>
                <a:sysClr val="windowText" lastClr="000000"/>
              </a:solidFill>
            </a:rPr>
            <a:t>　　・</a:t>
          </a:r>
          <a:r>
            <a:rPr kumimoji="1" lang="ja-JP" altLang="en-US" sz="1000" baseline="0">
              <a:solidFill>
                <a:sysClr val="windowText" lastClr="000000"/>
              </a:solidFill>
            </a:rPr>
            <a:t>判定結果をもとに、</a:t>
          </a:r>
          <a:endParaRPr kumimoji="1" lang="en-US" altLang="ja-JP" sz="1000" baseline="0">
            <a:solidFill>
              <a:sysClr val="windowText" lastClr="000000"/>
            </a:solidFill>
          </a:endParaRPr>
        </a:p>
        <a:p>
          <a:pPr algn="l"/>
          <a:r>
            <a:rPr kumimoji="1" lang="ja-JP" altLang="en-US" sz="1000" baseline="0">
              <a:solidFill>
                <a:sysClr val="windowText" lastClr="000000"/>
              </a:solidFill>
            </a:rPr>
            <a:t>　　　</a:t>
          </a:r>
          <a:r>
            <a:rPr kumimoji="1" lang="ja-JP" altLang="en-US" sz="1000" b="1" baseline="0">
              <a:solidFill>
                <a:sysClr val="windowText" lastClr="000000"/>
              </a:solidFill>
            </a:rPr>
            <a:t>④－１</a:t>
          </a:r>
          <a:r>
            <a:rPr kumimoji="1" lang="ja-JP" altLang="en-US" sz="1000" baseline="0">
              <a:solidFill>
                <a:sysClr val="windowText" lastClr="000000"/>
              </a:solidFill>
            </a:rPr>
            <a:t>又は</a:t>
          </a:r>
          <a:r>
            <a:rPr kumimoji="1" lang="ja-JP" altLang="en-US" sz="1000" b="1" baseline="0">
              <a:solidFill>
                <a:sysClr val="windowText" lastClr="000000"/>
              </a:solidFill>
            </a:rPr>
            <a:t>④－２</a:t>
          </a:r>
          <a:r>
            <a:rPr kumimoji="1" lang="ja-JP" altLang="en-US" sz="1000" baseline="0">
              <a:solidFill>
                <a:sysClr val="windowText" lastClr="000000"/>
              </a:solidFill>
            </a:rPr>
            <a:t>へ進む。</a:t>
          </a:r>
          <a:endParaRPr kumimoji="1" lang="en-US" altLang="ja-JP" sz="1000" baseline="0">
            <a:solidFill>
              <a:sysClr val="windowText" lastClr="000000"/>
            </a:solidFill>
          </a:endParaRPr>
        </a:p>
        <a:p>
          <a:pPr algn="l"/>
          <a:endParaRPr kumimoji="1" lang="en-US" altLang="ja-JP" sz="1000" baseline="0">
            <a:solidFill>
              <a:sysClr val="windowText" lastClr="000000"/>
            </a:solidFill>
          </a:endParaRPr>
        </a:p>
        <a:p>
          <a:pPr algn="l"/>
          <a:r>
            <a:rPr kumimoji="1" lang="ja-JP" altLang="en-US" sz="1000" u="sng" baseline="0">
              <a:solidFill>
                <a:sysClr val="windowText" lastClr="000000"/>
              </a:solidFill>
            </a:rPr>
            <a:t>（３）  </a:t>
          </a:r>
          <a:r>
            <a:rPr kumimoji="1" lang="ja-JP" altLang="en-US" sz="1000" b="1" u="sng" baseline="0">
              <a:solidFill>
                <a:sysClr val="windowText" lastClr="000000"/>
              </a:solidFill>
            </a:rPr>
            <a:t>④－１</a:t>
          </a:r>
          <a:r>
            <a:rPr kumimoji="1" lang="ja-JP" altLang="en-US" sz="1000" b="0" u="sng" baseline="0">
              <a:solidFill>
                <a:sysClr val="windowText" lastClr="000000"/>
              </a:solidFill>
            </a:rPr>
            <a:t>又は</a:t>
          </a:r>
          <a:r>
            <a:rPr kumimoji="1" lang="ja-JP" altLang="en-US" sz="1000" b="1" u="sng" baseline="0">
              <a:solidFill>
                <a:sysClr val="windowText" lastClr="000000"/>
              </a:solidFill>
            </a:rPr>
            <a:t>④－２</a:t>
          </a:r>
          <a:r>
            <a:rPr kumimoji="1" lang="ja-JP" altLang="en-US" sz="1000" u="sng" baseline="0">
              <a:solidFill>
                <a:sysClr val="windowText" lastClr="000000"/>
              </a:solidFill>
            </a:rPr>
            <a:t>の内容を確認</a:t>
          </a:r>
          <a:endParaRPr kumimoji="1" lang="en-US" altLang="ja-JP" sz="1000" baseline="0">
            <a:solidFill>
              <a:sysClr val="windowText" lastClr="000000"/>
            </a:solidFill>
          </a:endParaRPr>
        </a:p>
        <a:p>
          <a:pPr algn="l"/>
          <a:r>
            <a:rPr kumimoji="1" lang="ja-JP" altLang="en-US" sz="1000" baseline="0">
              <a:solidFill>
                <a:sysClr val="windowText" lastClr="000000"/>
              </a:solidFill>
            </a:rPr>
            <a:t>　　　・</a:t>
          </a:r>
          <a:r>
            <a:rPr kumimoji="1" lang="ja-JP" altLang="en-US" sz="1000" baseline="0">
              <a:solidFill>
                <a:srgbClr val="FF0000"/>
              </a:solidFill>
            </a:rPr>
            <a:t>当該月の請求件数（対応件数合計）</a:t>
          </a:r>
          <a:endParaRPr kumimoji="1" lang="en-US" altLang="ja-JP" sz="1000" baseline="0">
            <a:solidFill>
              <a:srgbClr val="FF0000"/>
            </a:solidFill>
          </a:endParaRPr>
        </a:p>
        <a:p>
          <a:pPr algn="l"/>
          <a:r>
            <a:rPr kumimoji="1" lang="ja-JP" altLang="en-US" sz="1000" baseline="0">
              <a:solidFill>
                <a:sysClr val="windowText" lastClr="000000"/>
              </a:solidFill>
            </a:rPr>
            <a:t>　　　　</a:t>
          </a:r>
          <a:r>
            <a:rPr kumimoji="1" lang="ja-JP" altLang="en-US" sz="1000" baseline="0">
              <a:solidFill>
                <a:srgbClr val="FF0000"/>
              </a:solidFill>
            </a:rPr>
            <a:t>のうち、</a:t>
          </a:r>
          <a:r>
            <a:rPr kumimoji="1" lang="ja-JP" altLang="en-US" sz="1000" baseline="0">
              <a:solidFill>
                <a:sysClr val="windowText" lastClr="000000"/>
              </a:solidFill>
            </a:rPr>
            <a:t>基本報酬（</a:t>
          </a:r>
          <a:r>
            <a:rPr kumimoji="1" lang="en-US" altLang="ja-JP" sz="1000" baseline="0">
              <a:solidFill>
                <a:sysClr val="windowText" lastClr="000000"/>
              </a:solidFill>
            </a:rPr>
            <a:t>Ⅰ</a:t>
          </a:r>
          <a:r>
            <a:rPr kumimoji="1" lang="ja-JP" altLang="en-US" sz="1000" baseline="0">
              <a:solidFill>
                <a:sysClr val="windowText" lastClr="000000"/>
              </a:solidFill>
            </a:rPr>
            <a:t>）、（</a:t>
          </a:r>
          <a:r>
            <a:rPr kumimoji="1" lang="en-US" altLang="ja-JP" sz="1000" baseline="0">
              <a:solidFill>
                <a:sysClr val="windowText" lastClr="000000"/>
              </a:solidFill>
            </a:rPr>
            <a:t>Ⅱ</a:t>
          </a:r>
          <a:r>
            <a:rPr kumimoji="1" lang="ja-JP" altLang="en-US" sz="1000" baseline="0">
              <a:solidFill>
                <a:sysClr val="windowText" lastClr="000000"/>
              </a:solidFill>
            </a:rPr>
            <a:t>）で</a:t>
          </a:r>
          <a:endParaRPr kumimoji="1" lang="en-US" altLang="ja-JP" sz="1000" baseline="0">
            <a:solidFill>
              <a:sysClr val="windowText" lastClr="000000"/>
            </a:solidFill>
          </a:endParaRPr>
        </a:p>
        <a:p>
          <a:pPr algn="l"/>
          <a:r>
            <a:rPr kumimoji="1" lang="ja-JP" altLang="en-US" sz="1000" baseline="0">
              <a:solidFill>
                <a:sysClr val="windowText" lastClr="000000"/>
              </a:solidFill>
            </a:rPr>
            <a:t>　　　　算定する件数を確認。</a:t>
          </a:r>
          <a:endParaRPr kumimoji="1" lang="en-US" altLang="ja-JP" sz="1000" baseline="0">
            <a:solidFill>
              <a:sysClr val="windowText" lastClr="000000"/>
            </a:solidFill>
          </a:endParaRPr>
        </a:p>
        <a:p>
          <a:pPr algn="l"/>
          <a:r>
            <a:rPr kumimoji="1" lang="ja-JP" altLang="en-US" sz="1000" baseline="0">
              <a:solidFill>
                <a:sysClr val="windowText" lastClr="000000"/>
              </a:solidFill>
            </a:rPr>
            <a:t>　　　・④－２に該当し、</a:t>
          </a:r>
          <a:endParaRPr kumimoji="1" lang="en-US" altLang="ja-JP" sz="1000" baseline="0">
            <a:solidFill>
              <a:sysClr val="windowText" lastClr="000000"/>
            </a:solidFill>
          </a:endParaRPr>
        </a:p>
        <a:p>
          <a:pPr algn="l"/>
          <a:r>
            <a:rPr kumimoji="1" lang="ja-JP" altLang="en-US" sz="1000" baseline="0">
              <a:solidFill>
                <a:sysClr val="windowText" lastClr="000000"/>
              </a:solidFill>
            </a:rPr>
            <a:t>　　　　基本報酬（</a:t>
          </a:r>
          <a:r>
            <a:rPr kumimoji="1" lang="en-US" altLang="ja-JP" sz="1000" baseline="0">
              <a:solidFill>
                <a:sysClr val="windowText" lastClr="000000"/>
              </a:solidFill>
            </a:rPr>
            <a:t>Ⅱ</a:t>
          </a:r>
          <a:r>
            <a:rPr kumimoji="1" lang="ja-JP" altLang="en-US" sz="1000" baseline="0">
              <a:solidFill>
                <a:sysClr val="windowText" lastClr="000000"/>
              </a:solidFill>
            </a:rPr>
            <a:t>）</a:t>
          </a:r>
          <a:r>
            <a:rPr kumimoji="1" lang="en-US" altLang="ja-JP" sz="1000" baseline="0">
              <a:solidFill>
                <a:sysClr val="windowText" lastClr="000000"/>
              </a:solidFill>
            </a:rPr>
            <a:t>【※</a:t>
          </a:r>
          <a:r>
            <a:rPr kumimoji="1" lang="ja-JP" altLang="en-US" sz="1000" baseline="0">
              <a:solidFill>
                <a:sysClr val="windowText" lastClr="000000"/>
              </a:solidFill>
            </a:rPr>
            <a:t>減算</a:t>
          </a:r>
          <a:r>
            <a:rPr kumimoji="1" lang="en-US" altLang="ja-JP" sz="1000" baseline="0">
              <a:solidFill>
                <a:sysClr val="windowText" lastClr="000000"/>
              </a:solidFill>
            </a:rPr>
            <a:t>】</a:t>
          </a:r>
          <a:r>
            <a:rPr kumimoji="1" lang="ja-JP" altLang="en-US" sz="1000" baseline="0">
              <a:solidFill>
                <a:sysClr val="windowText" lastClr="000000"/>
              </a:solidFill>
            </a:rPr>
            <a:t>を</a:t>
          </a:r>
          <a:endParaRPr kumimoji="1" lang="en-US" altLang="ja-JP" sz="1000" baseline="0">
            <a:solidFill>
              <a:sysClr val="windowText" lastClr="000000"/>
            </a:solidFill>
          </a:endParaRPr>
        </a:p>
        <a:p>
          <a:pPr algn="l"/>
          <a:r>
            <a:rPr kumimoji="1" lang="ja-JP" altLang="en-US" sz="1000" baseline="0">
              <a:solidFill>
                <a:sysClr val="windowText" lastClr="000000"/>
              </a:solidFill>
            </a:rPr>
            <a:t>　　　　請求する場合、利用者の</a:t>
          </a:r>
          <a:endParaRPr kumimoji="1" lang="en-US" altLang="ja-JP" sz="1000" baseline="0">
            <a:solidFill>
              <a:sysClr val="windowText" lastClr="000000"/>
            </a:solidFill>
          </a:endParaRPr>
        </a:p>
        <a:p>
          <a:pPr algn="l"/>
          <a:r>
            <a:rPr kumimoji="1" lang="ja-JP" altLang="en-US" sz="1000" baseline="0">
              <a:solidFill>
                <a:sysClr val="windowText" lastClr="000000"/>
              </a:solidFill>
            </a:rPr>
            <a:t>　　　　割り当てを行う。</a:t>
          </a:r>
          <a:endParaRPr kumimoji="1" lang="en-US" altLang="ja-JP" sz="1000" baseline="0">
            <a:solidFill>
              <a:sysClr val="windowText" lastClr="000000"/>
            </a:solidFill>
          </a:endParaRPr>
        </a:p>
        <a:p>
          <a:pPr algn="l"/>
          <a:r>
            <a:rPr kumimoji="1" lang="ja-JP" altLang="en-US" sz="1000" baseline="0">
              <a:solidFill>
                <a:sysClr val="windowText" lastClr="000000"/>
              </a:solidFill>
            </a:rPr>
            <a:t>　　　　　（</a:t>
          </a:r>
          <a:r>
            <a:rPr kumimoji="1" lang="en-US" altLang="ja-JP" sz="1000" baseline="0">
              <a:solidFill>
                <a:sysClr val="windowText" lastClr="000000"/>
              </a:solidFill>
            </a:rPr>
            <a:t>※</a:t>
          </a:r>
          <a:r>
            <a:rPr kumimoji="1" lang="ja-JP" altLang="en-US" sz="1000" baseline="0">
              <a:solidFill>
                <a:sysClr val="windowText" lastClr="000000"/>
              </a:solidFill>
            </a:rPr>
            <a:t>詳細は通知等を参照）</a:t>
          </a:r>
          <a:endParaRPr kumimoji="1" lang="en-US" altLang="ja-JP" sz="1000" baseline="0">
            <a:solidFill>
              <a:sysClr val="windowText" lastClr="000000"/>
            </a:solidFill>
          </a:endParaRPr>
        </a:p>
        <a:p>
          <a:pPr algn="l"/>
          <a:endParaRPr kumimoji="1" lang="en-US" altLang="ja-JP" sz="1000" baseline="0">
            <a:solidFill>
              <a:sysClr val="windowText" lastClr="000000"/>
            </a:solidFill>
          </a:endParaRPr>
        </a:p>
        <a:p>
          <a:pPr algn="l"/>
          <a:r>
            <a:rPr kumimoji="1" lang="ja-JP" altLang="en-US" sz="1000" u="sng" baseline="0">
              <a:solidFill>
                <a:sysClr val="windowText" lastClr="000000"/>
              </a:solidFill>
            </a:rPr>
            <a:t>（４）　</a:t>
          </a:r>
          <a:r>
            <a:rPr kumimoji="1" lang="en-US" altLang="ja-JP" sz="1000" u="sng" baseline="0">
              <a:solidFill>
                <a:sysClr val="windowText" lastClr="000000"/>
              </a:solidFill>
            </a:rPr>
            <a:t>(3)</a:t>
          </a:r>
          <a:r>
            <a:rPr kumimoji="1" lang="ja-JP" altLang="en-US" sz="1000" u="sng" baseline="0">
              <a:solidFill>
                <a:sysClr val="windowText" lastClr="000000"/>
              </a:solidFill>
            </a:rPr>
            <a:t>で把握した内容で、請求を行う</a:t>
          </a:r>
          <a:endParaRPr kumimoji="1" lang="en-US" altLang="ja-JP" sz="1000" u="sng" baseline="0">
            <a:solidFill>
              <a:sysClr val="windowText" lastClr="000000"/>
            </a:solidFill>
          </a:endParaRPr>
        </a:p>
        <a:p>
          <a:pPr algn="l"/>
          <a:endParaRPr kumimoji="1" lang="en-US" altLang="ja-JP" sz="1000" baseline="0">
            <a:solidFill>
              <a:sysClr val="windowText" lastClr="000000"/>
            </a:solidFill>
          </a:endParaRPr>
        </a:p>
        <a:p>
          <a:pPr algn="l"/>
          <a:r>
            <a:rPr kumimoji="1" lang="ja-JP" altLang="en-US" sz="1000" baseline="0">
              <a:solidFill>
                <a:sysClr val="windowText" lastClr="000000"/>
              </a:solidFill>
            </a:rPr>
            <a:t>　　　</a:t>
          </a:r>
          <a:endParaRPr kumimoji="1" lang="en-US" altLang="ja-JP" sz="1000" baseline="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9</xdr:col>
      <xdr:colOff>95249</xdr:colOff>
      <xdr:row>19</xdr:row>
      <xdr:rowOff>142875</xdr:rowOff>
    </xdr:from>
    <xdr:to>
      <xdr:col>12</xdr:col>
      <xdr:colOff>657225</xdr:colOff>
      <xdr:row>29</xdr:row>
      <xdr:rowOff>152400</xdr:rowOff>
    </xdr:to>
    <xdr:sp macro="" textlink="">
      <xdr:nvSpPr>
        <xdr:cNvPr id="9" name="角丸四角形吹き出し 12">
          <a:extLst>
            <a:ext uri="{FF2B5EF4-FFF2-40B4-BE49-F238E27FC236}">
              <a16:creationId xmlns:a16="http://schemas.microsoft.com/office/drawing/2014/main" id="{EB25C697-08E8-4CA9-9A27-781643E91157}"/>
            </a:ext>
          </a:extLst>
        </xdr:cNvPr>
        <xdr:cNvSpPr/>
      </xdr:nvSpPr>
      <xdr:spPr>
        <a:xfrm>
          <a:off x="7238999" y="3714750"/>
          <a:ext cx="3333751" cy="1809750"/>
        </a:xfrm>
        <a:prstGeom prst="wedgeRoundRectCallout">
          <a:avLst>
            <a:gd name="adj1" fmla="val -36581"/>
            <a:gd name="adj2" fmla="val 5893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en-US" altLang="ja-JP" sz="900" b="0" u="none" baseline="0">
              <a:solidFill>
                <a:sysClr val="windowText" lastClr="000000"/>
              </a:solidFill>
            </a:rPr>
            <a:t>【</a:t>
          </a:r>
          <a:r>
            <a:rPr kumimoji="1" lang="ja-JP" altLang="en-US" sz="900" b="0" u="none" baseline="0">
              <a:solidFill>
                <a:sysClr val="windowText" lastClr="000000"/>
              </a:solidFill>
            </a:rPr>
            <a:t>注意</a:t>
          </a:r>
          <a:r>
            <a:rPr kumimoji="1" lang="en-US" altLang="ja-JP" sz="900" b="0" u="none" baseline="0">
              <a:solidFill>
                <a:sysClr val="windowText" lastClr="000000"/>
              </a:solidFill>
            </a:rPr>
            <a:t>!!】</a:t>
          </a:r>
          <a:r>
            <a:rPr kumimoji="1" lang="ja-JP" altLang="en-US" sz="900" b="0" u="none" baseline="0">
              <a:solidFill>
                <a:sysClr val="windowText" lastClr="000000"/>
              </a:solidFill>
            </a:rPr>
            <a:t>　基本報酬（</a:t>
          </a:r>
          <a:r>
            <a:rPr kumimoji="1" lang="en-US" altLang="ja-JP" sz="900" b="0" u="none" baseline="0">
              <a:solidFill>
                <a:sysClr val="windowText" lastClr="000000"/>
              </a:solidFill>
            </a:rPr>
            <a:t>Ⅱ</a:t>
          </a:r>
          <a:r>
            <a:rPr kumimoji="1" lang="ja-JP" altLang="en-US" sz="900" b="0" u="none" baseline="0">
              <a:solidFill>
                <a:sysClr val="windowText" lastClr="000000"/>
              </a:solidFill>
            </a:rPr>
            <a:t>）の算定について</a:t>
          </a:r>
          <a:endParaRPr kumimoji="1" lang="en-US" altLang="ja-JP" sz="900" b="0" u="none" baseline="0">
            <a:solidFill>
              <a:sysClr val="windowText" lastClr="000000"/>
            </a:solidFill>
          </a:endParaRPr>
        </a:p>
        <a:p>
          <a:pPr algn="l"/>
          <a:r>
            <a:rPr kumimoji="1" lang="ja-JP" altLang="en-US" sz="900" b="0" u="none" baseline="0">
              <a:solidFill>
                <a:schemeClr val="tx2"/>
              </a:solidFill>
            </a:rPr>
            <a:t>○「障害児相談支援事業所」を一体的に実施している場合</a:t>
          </a:r>
          <a:endParaRPr kumimoji="1" lang="en-US" altLang="ja-JP" sz="900" b="0" u="none" baseline="0">
            <a:solidFill>
              <a:schemeClr val="tx2"/>
            </a:solidFill>
          </a:endParaRPr>
        </a:p>
        <a:p>
          <a:pPr algn="l"/>
          <a:r>
            <a:rPr kumimoji="1" lang="ja-JP" altLang="en-US" sz="900" b="1" u="none" baseline="0">
              <a:solidFill>
                <a:sysClr val="windowText" lastClr="000000"/>
              </a:solidFill>
            </a:rPr>
            <a:t>⇒「基本報酬（</a:t>
          </a:r>
          <a:r>
            <a:rPr kumimoji="1" lang="en-US" altLang="ja-JP" sz="900" b="1" u="none" baseline="0">
              <a:solidFill>
                <a:sysClr val="windowText" lastClr="000000"/>
              </a:solidFill>
            </a:rPr>
            <a:t>Ⅱ</a:t>
          </a:r>
          <a:r>
            <a:rPr kumimoji="1" lang="ja-JP" altLang="en-US" sz="900" b="1" u="none" baseline="0">
              <a:solidFill>
                <a:sysClr val="windowText" lastClr="000000"/>
              </a:solidFill>
            </a:rPr>
            <a:t>）」</a:t>
          </a:r>
          <a:r>
            <a:rPr kumimoji="1" lang="ja-JP" altLang="en-US" sz="900" b="0" u="none" baseline="0">
              <a:solidFill>
                <a:sysClr val="windowText" lastClr="000000"/>
              </a:solidFill>
            </a:rPr>
            <a:t>は、</a:t>
          </a:r>
          <a:r>
            <a:rPr kumimoji="1" lang="ja-JP" altLang="en-US" sz="900" b="1" u="none" baseline="0">
              <a:solidFill>
                <a:sysClr val="windowText" lastClr="000000"/>
              </a:solidFill>
            </a:rPr>
            <a:t>特定相談支援事業所の利用者の契約日が新しいものから順に割り当ててください。</a:t>
          </a:r>
          <a:r>
            <a:rPr kumimoji="1" lang="ja-JP" altLang="en-US" sz="900" b="0" u="none" baseline="0">
              <a:solidFill>
                <a:sysClr val="windowText" lastClr="000000"/>
              </a:solidFill>
            </a:rPr>
            <a:t>その後、障害児相談支援事業所の利用者の契約日が新しいものから順に割り当てます。</a:t>
          </a:r>
          <a:endParaRPr kumimoji="1" lang="en-US" altLang="ja-JP" sz="900" b="0" u="none" baseline="0">
            <a:solidFill>
              <a:sysClr val="windowText" lastClr="000000"/>
            </a:solidFill>
          </a:endParaRPr>
        </a:p>
        <a:p>
          <a:pPr algn="l"/>
          <a:r>
            <a:rPr kumimoji="1" lang="ja-JP" altLang="en-US" sz="900" b="0" u="none" baseline="0">
              <a:solidFill>
                <a:schemeClr val="tx2"/>
              </a:solidFill>
            </a:rPr>
            <a:t>○「特定相談支援事業所」のみの場合</a:t>
          </a:r>
          <a:endParaRPr kumimoji="1" lang="en-US" altLang="ja-JP" sz="900" b="0" u="none" baseline="0">
            <a:solidFill>
              <a:schemeClr val="tx2"/>
            </a:solidFill>
          </a:endParaRPr>
        </a:p>
        <a:p>
          <a:pPr algn="l"/>
          <a:r>
            <a:rPr kumimoji="1" lang="ja-JP" altLang="en-US" sz="900" b="1" u="none" baseline="0">
              <a:solidFill>
                <a:sysClr val="windowText" lastClr="000000"/>
              </a:solidFill>
            </a:rPr>
            <a:t>⇒「基本報酬（</a:t>
          </a:r>
          <a:r>
            <a:rPr kumimoji="1" lang="en-US" altLang="ja-JP" sz="900" b="1" u="none" baseline="0">
              <a:solidFill>
                <a:sysClr val="windowText" lastClr="000000"/>
              </a:solidFill>
            </a:rPr>
            <a:t>Ⅱ</a:t>
          </a:r>
          <a:r>
            <a:rPr kumimoji="1" lang="ja-JP" altLang="en-US" sz="900" b="1" u="none" baseline="0">
              <a:solidFill>
                <a:sysClr val="windowText" lastClr="000000"/>
              </a:solidFill>
            </a:rPr>
            <a:t>）」</a:t>
          </a:r>
          <a:r>
            <a:rPr kumimoji="1" lang="ja-JP" altLang="en-US" sz="900" b="0" u="none" baseline="0">
              <a:solidFill>
                <a:sysClr val="windowText" lastClr="000000"/>
              </a:solidFill>
            </a:rPr>
            <a:t>は、</a:t>
          </a:r>
          <a:r>
            <a:rPr kumimoji="1" lang="ja-JP" altLang="en-US" sz="900" b="1" u="none" baseline="0">
              <a:solidFill>
                <a:sysClr val="windowText" lastClr="000000"/>
              </a:solidFill>
            </a:rPr>
            <a:t>特定相談支援事業所の利用者の契約日が新しいものから順に割り当ててください。</a:t>
          </a:r>
          <a:endParaRPr kumimoji="1" lang="en-US" altLang="ja-JP" sz="900" b="1" u="none"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1152525</xdr:colOff>
      <xdr:row>0</xdr:row>
      <xdr:rowOff>133351</xdr:rowOff>
    </xdr:from>
    <xdr:to>
      <xdr:col>6</xdr:col>
      <xdr:colOff>285750</xdr:colOff>
      <xdr:row>5</xdr:row>
      <xdr:rowOff>47625</xdr:rowOff>
    </xdr:to>
    <xdr:sp macro="" textlink="">
      <xdr:nvSpPr>
        <xdr:cNvPr id="2" name="角丸四角形 1">
          <a:extLst>
            <a:ext uri="{FF2B5EF4-FFF2-40B4-BE49-F238E27FC236}">
              <a16:creationId xmlns:a16="http://schemas.microsoft.com/office/drawing/2014/main" id="{7002F449-0618-4D65-BD48-19DAF46DA2CE}"/>
            </a:ext>
          </a:extLst>
        </xdr:cNvPr>
        <xdr:cNvSpPr/>
      </xdr:nvSpPr>
      <xdr:spPr>
        <a:xfrm>
          <a:off x="3200400" y="133351"/>
          <a:ext cx="3333750" cy="771524"/>
        </a:xfrm>
        <a:prstGeom prst="roundRect">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rPr>
            <a:t>取扱件数が</a:t>
          </a:r>
          <a:r>
            <a:rPr kumimoji="1" lang="en-US" altLang="ja-JP" sz="1000">
              <a:solidFill>
                <a:sysClr val="windowText" lastClr="000000"/>
              </a:solidFill>
            </a:rPr>
            <a:t>40</a:t>
          </a:r>
          <a:r>
            <a:rPr kumimoji="1" lang="ja-JP" altLang="en-US" sz="1000">
              <a:solidFill>
                <a:sysClr val="windowText" lastClr="000000"/>
              </a:solidFill>
            </a:rPr>
            <a:t>件以上の請求となる場合、新しい契約日の方を基本報酬（</a:t>
          </a:r>
          <a:r>
            <a:rPr kumimoji="1" lang="en-US" altLang="ja-JP" sz="1000">
              <a:solidFill>
                <a:sysClr val="windowText" lastClr="000000"/>
              </a:solidFill>
            </a:rPr>
            <a:t>Ⅱ</a:t>
          </a:r>
          <a:r>
            <a:rPr kumimoji="1" lang="ja-JP" altLang="en-US" sz="1000">
              <a:solidFill>
                <a:sysClr val="windowText" lastClr="000000"/>
              </a:solidFill>
            </a:rPr>
            <a:t>）に割り当てるため、事前に利用者名簿等を作成し、管理することが望ましいです。</a:t>
          </a:r>
        </a:p>
      </xdr:txBody>
    </xdr:sp>
    <xdr:clientData/>
  </xdr:twoCellAnchor>
  <xdr:twoCellAnchor>
    <xdr:from>
      <xdr:col>10</xdr:col>
      <xdr:colOff>1181100</xdr:colOff>
      <xdr:row>0</xdr:row>
      <xdr:rowOff>114300</xdr:rowOff>
    </xdr:from>
    <xdr:to>
      <xdr:col>13</xdr:col>
      <xdr:colOff>371475</xdr:colOff>
      <xdr:row>5</xdr:row>
      <xdr:rowOff>28574</xdr:rowOff>
    </xdr:to>
    <xdr:sp macro="" textlink="">
      <xdr:nvSpPr>
        <xdr:cNvPr id="3" name="角丸四角形 3">
          <a:extLst>
            <a:ext uri="{FF2B5EF4-FFF2-40B4-BE49-F238E27FC236}">
              <a16:creationId xmlns:a16="http://schemas.microsoft.com/office/drawing/2014/main" id="{91AE5E86-F8F2-4CBF-A45B-EF84B883BE19}"/>
            </a:ext>
          </a:extLst>
        </xdr:cNvPr>
        <xdr:cNvSpPr/>
      </xdr:nvSpPr>
      <xdr:spPr>
        <a:xfrm>
          <a:off x="10067925" y="114300"/>
          <a:ext cx="3390900" cy="771524"/>
        </a:xfrm>
        <a:prstGeom prst="roundRect">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ysClr val="windowText" lastClr="000000"/>
              </a:solidFill>
            </a:rPr>
            <a:t>取扱件数が</a:t>
          </a:r>
          <a:r>
            <a:rPr kumimoji="1" lang="en-US" altLang="ja-JP" sz="1000">
              <a:solidFill>
                <a:sysClr val="windowText" lastClr="000000"/>
              </a:solidFill>
            </a:rPr>
            <a:t>40</a:t>
          </a:r>
          <a:r>
            <a:rPr kumimoji="1" lang="ja-JP" altLang="en-US" sz="1000">
              <a:solidFill>
                <a:sysClr val="windowText" lastClr="000000"/>
              </a:solidFill>
            </a:rPr>
            <a:t>件以上の請求となる場合、新しい契約日の方を基本報酬（</a:t>
          </a:r>
          <a:r>
            <a:rPr kumimoji="1" lang="en-US" altLang="ja-JP" sz="1000">
              <a:solidFill>
                <a:sysClr val="windowText" lastClr="000000"/>
              </a:solidFill>
            </a:rPr>
            <a:t>Ⅱ</a:t>
          </a:r>
          <a:r>
            <a:rPr kumimoji="1" lang="ja-JP" altLang="en-US" sz="1000">
              <a:solidFill>
                <a:sysClr val="windowText" lastClr="000000"/>
              </a:solidFill>
            </a:rPr>
            <a:t>）に割り当てるため、事前に利用者名簿等を作成し、管理することが望ましいです。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26</xdr:row>
      <xdr:rowOff>161925</xdr:rowOff>
    </xdr:from>
    <xdr:to>
      <xdr:col>2</xdr:col>
      <xdr:colOff>28575</xdr:colOff>
      <xdr:row>36</xdr:row>
      <xdr:rowOff>47625</xdr:rowOff>
    </xdr:to>
    <xdr:sp macro="" textlink="">
      <xdr:nvSpPr>
        <xdr:cNvPr id="2" name="左中かっこ 1">
          <a:extLst>
            <a:ext uri="{FF2B5EF4-FFF2-40B4-BE49-F238E27FC236}">
              <a16:creationId xmlns:a16="http://schemas.microsoft.com/office/drawing/2014/main" id="{57FF921E-493E-4238-BDFF-B8B1B6384036}"/>
            </a:ext>
          </a:extLst>
        </xdr:cNvPr>
        <xdr:cNvSpPr/>
      </xdr:nvSpPr>
      <xdr:spPr>
        <a:xfrm>
          <a:off x="333375" y="5019675"/>
          <a:ext cx="133350" cy="16002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27</xdr:row>
      <xdr:rowOff>19050</xdr:rowOff>
    </xdr:from>
    <xdr:to>
      <xdr:col>1</xdr:col>
      <xdr:colOff>95250</xdr:colOff>
      <xdr:row>35</xdr:row>
      <xdr:rowOff>152400</xdr:rowOff>
    </xdr:to>
    <xdr:sp macro="" textlink="">
      <xdr:nvSpPr>
        <xdr:cNvPr id="3" name="正方形/長方形 2">
          <a:extLst>
            <a:ext uri="{FF2B5EF4-FFF2-40B4-BE49-F238E27FC236}">
              <a16:creationId xmlns:a16="http://schemas.microsoft.com/office/drawing/2014/main" id="{7DDEEAFB-A0B0-4D12-A892-F82BFECB0A81}"/>
            </a:ext>
          </a:extLst>
        </xdr:cNvPr>
        <xdr:cNvSpPr/>
      </xdr:nvSpPr>
      <xdr:spPr>
        <a:xfrm>
          <a:off x="95250" y="5048250"/>
          <a:ext cx="219075" cy="1504950"/>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該当する方で算定</a:t>
          </a:r>
        </a:p>
      </xdr:txBody>
    </xdr:sp>
    <xdr:clientData/>
  </xdr:twoCellAnchor>
  <xdr:oneCellAnchor>
    <xdr:from>
      <xdr:col>2</xdr:col>
      <xdr:colOff>85725</xdr:colOff>
      <xdr:row>26</xdr:row>
      <xdr:rowOff>28575</xdr:rowOff>
    </xdr:from>
    <xdr:ext cx="385555" cy="92398"/>
    <xdr:sp macro="" textlink="">
      <xdr:nvSpPr>
        <xdr:cNvPr id="4" name="テキスト ボックス 3">
          <a:extLst>
            <a:ext uri="{FF2B5EF4-FFF2-40B4-BE49-F238E27FC236}">
              <a16:creationId xmlns:a16="http://schemas.microsoft.com/office/drawing/2014/main" id="{379EEB20-1406-41D2-9C5D-73E88E4FFFED}"/>
            </a:ext>
          </a:extLst>
        </xdr:cNvPr>
        <xdr:cNvSpPr txBox="1"/>
      </xdr:nvSpPr>
      <xdr:spPr>
        <a:xfrm>
          <a:off x="523875" y="48863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4</xdr:col>
      <xdr:colOff>457201</xdr:colOff>
      <xdr:row>22</xdr:row>
      <xdr:rowOff>28575</xdr:rowOff>
    </xdr:from>
    <xdr:to>
      <xdr:col>5</xdr:col>
      <xdr:colOff>771525</xdr:colOff>
      <xdr:row>24</xdr:row>
      <xdr:rowOff>123825</xdr:rowOff>
    </xdr:to>
    <xdr:sp macro="" textlink="">
      <xdr:nvSpPr>
        <xdr:cNvPr id="5" name="右矢印 5">
          <a:extLst>
            <a:ext uri="{FF2B5EF4-FFF2-40B4-BE49-F238E27FC236}">
              <a16:creationId xmlns:a16="http://schemas.microsoft.com/office/drawing/2014/main" id="{6592C936-7AA7-49FD-87CF-098D625C2544}"/>
            </a:ext>
          </a:extLst>
        </xdr:cNvPr>
        <xdr:cNvSpPr/>
      </xdr:nvSpPr>
      <xdr:spPr>
        <a:xfrm>
          <a:off x="2981326" y="4114800"/>
          <a:ext cx="1238249" cy="514350"/>
        </a:xfrm>
        <a:prstGeom prst="rightArrow">
          <a:avLst/>
        </a:prstGeom>
        <a:solidFill>
          <a:schemeClr val="accent6">
            <a:lumMod val="60000"/>
            <a:lumOff val="4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b="1" i="1"/>
            <a:t>判定結果</a:t>
          </a:r>
        </a:p>
      </xdr:txBody>
    </xdr:sp>
    <xdr:clientData/>
  </xdr:twoCellAnchor>
  <xdr:twoCellAnchor>
    <xdr:from>
      <xdr:col>9</xdr:col>
      <xdr:colOff>657225</xdr:colOff>
      <xdr:row>9</xdr:row>
      <xdr:rowOff>123825</xdr:rowOff>
    </xdr:from>
    <xdr:to>
      <xdr:col>11</xdr:col>
      <xdr:colOff>504825</xdr:colOff>
      <xdr:row>12</xdr:row>
      <xdr:rowOff>133350</xdr:rowOff>
    </xdr:to>
    <xdr:sp macro="" textlink="">
      <xdr:nvSpPr>
        <xdr:cNvPr id="6" name="角丸四角形吹き出し 7">
          <a:extLst>
            <a:ext uri="{FF2B5EF4-FFF2-40B4-BE49-F238E27FC236}">
              <a16:creationId xmlns:a16="http://schemas.microsoft.com/office/drawing/2014/main" id="{0FBE5301-2884-493A-AFEF-DE878797C1D4}"/>
            </a:ext>
          </a:extLst>
        </xdr:cNvPr>
        <xdr:cNvSpPr/>
      </xdr:nvSpPr>
      <xdr:spPr>
        <a:xfrm>
          <a:off x="7800975" y="1981200"/>
          <a:ext cx="1695450" cy="523875"/>
        </a:xfrm>
        <a:prstGeom prst="wedgeRoundRectCallout">
          <a:avLst>
            <a:gd name="adj1" fmla="val -50773"/>
            <a:gd name="adj2" fmla="val 8250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実績がない月でも、件数を「０」件で</a:t>
          </a:r>
          <a:r>
            <a:rPr kumimoji="1" lang="ja-JP" altLang="en-US" sz="1000" b="1" u="none" baseline="0">
              <a:solidFill>
                <a:sysClr val="windowText" lastClr="000000"/>
              </a:solidFill>
            </a:rPr>
            <a:t>必ず入力</a:t>
          </a:r>
        </a:p>
      </xdr:txBody>
    </xdr:sp>
    <xdr:clientData/>
  </xdr:twoCellAnchor>
  <xdr:twoCellAnchor>
    <xdr:from>
      <xdr:col>9</xdr:col>
      <xdr:colOff>95249</xdr:colOff>
      <xdr:row>19</xdr:row>
      <xdr:rowOff>142875</xdr:rowOff>
    </xdr:from>
    <xdr:to>
      <xdr:col>12</xdr:col>
      <xdr:colOff>657225</xdr:colOff>
      <xdr:row>29</xdr:row>
      <xdr:rowOff>152400</xdr:rowOff>
    </xdr:to>
    <xdr:sp macro="" textlink="">
      <xdr:nvSpPr>
        <xdr:cNvPr id="7" name="角丸四角形吹き出し 8">
          <a:extLst>
            <a:ext uri="{FF2B5EF4-FFF2-40B4-BE49-F238E27FC236}">
              <a16:creationId xmlns:a16="http://schemas.microsoft.com/office/drawing/2014/main" id="{4F5F48D7-DDDB-4070-95DC-86D377E7EBF8}"/>
            </a:ext>
          </a:extLst>
        </xdr:cNvPr>
        <xdr:cNvSpPr/>
      </xdr:nvSpPr>
      <xdr:spPr>
        <a:xfrm>
          <a:off x="7238999" y="3714750"/>
          <a:ext cx="3333751" cy="1809750"/>
        </a:xfrm>
        <a:prstGeom prst="wedgeRoundRectCallout">
          <a:avLst>
            <a:gd name="adj1" fmla="val -36581"/>
            <a:gd name="adj2" fmla="val 5893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en-US" altLang="ja-JP" sz="900" b="0" u="none" baseline="0">
              <a:solidFill>
                <a:sysClr val="windowText" lastClr="000000"/>
              </a:solidFill>
            </a:rPr>
            <a:t>【</a:t>
          </a:r>
          <a:r>
            <a:rPr kumimoji="1" lang="ja-JP" altLang="en-US" sz="900" b="0" u="none" baseline="0">
              <a:solidFill>
                <a:sysClr val="windowText" lastClr="000000"/>
              </a:solidFill>
            </a:rPr>
            <a:t>注意</a:t>
          </a:r>
          <a:r>
            <a:rPr kumimoji="1" lang="en-US" altLang="ja-JP" sz="900" b="0" u="none" baseline="0">
              <a:solidFill>
                <a:sysClr val="windowText" lastClr="000000"/>
              </a:solidFill>
            </a:rPr>
            <a:t>!!】</a:t>
          </a:r>
          <a:r>
            <a:rPr kumimoji="1" lang="ja-JP" altLang="en-US" sz="900" b="0" u="none" baseline="0">
              <a:solidFill>
                <a:sysClr val="windowText" lastClr="000000"/>
              </a:solidFill>
            </a:rPr>
            <a:t>　基本報酬（</a:t>
          </a:r>
          <a:r>
            <a:rPr kumimoji="1" lang="en-US" altLang="ja-JP" sz="900" b="0" u="none" baseline="0">
              <a:solidFill>
                <a:sysClr val="windowText" lastClr="000000"/>
              </a:solidFill>
            </a:rPr>
            <a:t>Ⅱ</a:t>
          </a:r>
          <a:r>
            <a:rPr kumimoji="1" lang="ja-JP" altLang="en-US" sz="900" b="0" u="none" baseline="0">
              <a:solidFill>
                <a:sysClr val="windowText" lastClr="000000"/>
              </a:solidFill>
            </a:rPr>
            <a:t>）の算定について</a:t>
          </a:r>
          <a:endParaRPr kumimoji="1" lang="en-US" altLang="ja-JP" sz="900" b="0" u="none" baseline="0">
            <a:solidFill>
              <a:sysClr val="windowText" lastClr="000000"/>
            </a:solidFill>
          </a:endParaRPr>
        </a:p>
        <a:p>
          <a:pPr algn="l"/>
          <a:r>
            <a:rPr kumimoji="1" lang="ja-JP" altLang="en-US" sz="900" b="0" u="none" baseline="0">
              <a:solidFill>
                <a:schemeClr val="tx2"/>
              </a:solidFill>
            </a:rPr>
            <a:t>○「障害児相談支援事業所」を一体的に実施している場合</a:t>
          </a:r>
          <a:endParaRPr kumimoji="1" lang="en-US" altLang="ja-JP" sz="900" b="0" u="none" baseline="0">
            <a:solidFill>
              <a:schemeClr val="tx2"/>
            </a:solidFill>
          </a:endParaRPr>
        </a:p>
        <a:p>
          <a:pPr algn="l"/>
          <a:r>
            <a:rPr kumimoji="1" lang="ja-JP" altLang="en-US" sz="900" b="1" u="none" baseline="0">
              <a:solidFill>
                <a:sysClr val="windowText" lastClr="000000"/>
              </a:solidFill>
            </a:rPr>
            <a:t>⇒「基本報酬（</a:t>
          </a:r>
          <a:r>
            <a:rPr kumimoji="1" lang="en-US" altLang="ja-JP" sz="900" b="1" u="none" baseline="0">
              <a:solidFill>
                <a:sysClr val="windowText" lastClr="000000"/>
              </a:solidFill>
            </a:rPr>
            <a:t>Ⅱ</a:t>
          </a:r>
          <a:r>
            <a:rPr kumimoji="1" lang="ja-JP" altLang="en-US" sz="900" b="1" u="none" baseline="0">
              <a:solidFill>
                <a:sysClr val="windowText" lastClr="000000"/>
              </a:solidFill>
            </a:rPr>
            <a:t>）」</a:t>
          </a:r>
          <a:r>
            <a:rPr kumimoji="1" lang="ja-JP" altLang="en-US" sz="900" b="0" u="none" baseline="0">
              <a:solidFill>
                <a:sysClr val="windowText" lastClr="000000"/>
              </a:solidFill>
            </a:rPr>
            <a:t>は、</a:t>
          </a:r>
          <a:r>
            <a:rPr kumimoji="1" lang="ja-JP" altLang="en-US" sz="900" b="1" u="none" baseline="0">
              <a:solidFill>
                <a:sysClr val="windowText" lastClr="000000"/>
              </a:solidFill>
            </a:rPr>
            <a:t>特定相談支援事業所の利用者の契約日が新しいものから順に割り当ててください。</a:t>
          </a:r>
          <a:r>
            <a:rPr kumimoji="1" lang="ja-JP" altLang="en-US" sz="900" b="0" u="none" baseline="0">
              <a:solidFill>
                <a:sysClr val="windowText" lastClr="000000"/>
              </a:solidFill>
            </a:rPr>
            <a:t>その後、障害児相談支援事業所の利用者の契約日が新しいものから順に割り当てます。</a:t>
          </a:r>
          <a:endParaRPr kumimoji="1" lang="en-US" altLang="ja-JP" sz="900" b="0" u="none" baseline="0">
            <a:solidFill>
              <a:sysClr val="windowText" lastClr="000000"/>
            </a:solidFill>
          </a:endParaRPr>
        </a:p>
        <a:p>
          <a:pPr algn="l"/>
          <a:r>
            <a:rPr kumimoji="1" lang="ja-JP" altLang="en-US" sz="900" b="0" u="none" baseline="0">
              <a:solidFill>
                <a:schemeClr val="tx2"/>
              </a:solidFill>
            </a:rPr>
            <a:t>○「特定相談支援事業所」のみの場合</a:t>
          </a:r>
          <a:endParaRPr kumimoji="1" lang="en-US" altLang="ja-JP" sz="900" b="0" u="none" baseline="0">
            <a:solidFill>
              <a:schemeClr val="tx2"/>
            </a:solidFill>
          </a:endParaRPr>
        </a:p>
        <a:p>
          <a:pPr algn="l"/>
          <a:r>
            <a:rPr kumimoji="1" lang="ja-JP" altLang="en-US" sz="900" b="1" u="none" baseline="0">
              <a:solidFill>
                <a:sysClr val="windowText" lastClr="000000"/>
              </a:solidFill>
            </a:rPr>
            <a:t>⇒「基本報酬（</a:t>
          </a:r>
          <a:r>
            <a:rPr kumimoji="1" lang="en-US" altLang="ja-JP" sz="900" b="1" u="none" baseline="0">
              <a:solidFill>
                <a:sysClr val="windowText" lastClr="000000"/>
              </a:solidFill>
            </a:rPr>
            <a:t>Ⅱ</a:t>
          </a:r>
          <a:r>
            <a:rPr kumimoji="1" lang="ja-JP" altLang="en-US" sz="900" b="1" u="none" baseline="0">
              <a:solidFill>
                <a:sysClr val="windowText" lastClr="000000"/>
              </a:solidFill>
            </a:rPr>
            <a:t>）」</a:t>
          </a:r>
          <a:r>
            <a:rPr kumimoji="1" lang="ja-JP" altLang="en-US" sz="900" b="0" u="none" baseline="0">
              <a:solidFill>
                <a:sysClr val="windowText" lastClr="000000"/>
              </a:solidFill>
            </a:rPr>
            <a:t>は、</a:t>
          </a:r>
          <a:r>
            <a:rPr kumimoji="1" lang="ja-JP" altLang="en-US" sz="900" b="1" u="none" baseline="0">
              <a:solidFill>
                <a:sysClr val="windowText" lastClr="000000"/>
              </a:solidFill>
            </a:rPr>
            <a:t>特定相談支援事業所の利用者の契約日が新しいものから順に割り当ててください。</a:t>
          </a:r>
          <a:endParaRPr kumimoji="1" lang="en-US" altLang="ja-JP" sz="900" b="1" u="none" baseline="0">
            <a:solidFill>
              <a:sysClr val="windowText" lastClr="000000"/>
            </a:solidFill>
          </a:endParaRPr>
        </a:p>
      </xdr:txBody>
    </xdr:sp>
    <xdr:clientData/>
  </xdr:twoCellAnchor>
  <xdr:twoCellAnchor>
    <xdr:from>
      <xdr:col>10</xdr:col>
      <xdr:colOff>381000</xdr:colOff>
      <xdr:row>0</xdr:row>
      <xdr:rowOff>57150</xdr:rowOff>
    </xdr:from>
    <xdr:to>
      <xdr:col>12</xdr:col>
      <xdr:colOff>180975</xdr:colOff>
      <xdr:row>2</xdr:row>
      <xdr:rowOff>9525</xdr:rowOff>
    </xdr:to>
    <xdr:sp macro="" textlink="">
      <xdr:nvSpPr>
        <xdr:cNvPr id="8" name="角丸四角形 9">
          <a:extLst>
            <a:ext uri="{FF2B5EF4-FFF2-40B4-BE49-F238E27FC236}">
              <a16:creationId xmlns:a16="http://schemas.microsoft.com/office/drawing/2014/main" id="{11FA49CA-97C9-4649-8453-F54C1B73F4C3}"/>
            </a:ext>
          </a:extLst>
        </xdr:cNvPr>
        <xdr:cNvSpPr/>
      </xdr:nvSpPr>
      <xdr:spPr>
        <a:xfrm>
          <a:off x="8448675" y="57150"/>
          <a:ext cx="1647825" cy="428625"/>
        </a:xfrm>
        <a:prstGeom prst="roundRect">
          <a:avLst/>
        </a:prstGeom>
        <a:solidFill>
          <a:schemeClr val="accent5"/>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i="0" spc="200" baseline="0">
              <a:solidFill>
                <a:schemeClr val="bg1"/>
              </a:solidFill>
              <a:latin typeface="HGS創英角ﾎﾟｯﾌﾟ体" panose="040B0A00000000000000" pitchFamily="50" charset="-128"/>
              <a:ea typeface="HGS創英角ﾎﾟｯﾌﾟ体" panose="040B0A00000000000000" pitchFamily="50" charset="-128"/>
            </a:rPr>
            <a:t>記載例　１</a:t>
          </a:r>
          <a:endParaRPr kumimoji="1" lang="ja-JP" altLang="en-US" sz="1100" b="0" i="0" spc="200" baseline="0">
            <a:solidFill>
              <a:schemeClr val="bg1"/>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xdr:col>
      <xdr:colOff>66674</xdr:colOff>
      <xdr:row>36</xdr:row>
      <xdr:rowOff>114299</xdr:rowOff>
    </xdr:from>
    <xdr:to>
      <xdr:col>8</xdr:col>
      <xdr:colOff>771525</xdr:colOff>
      <xdr:row>39</xdr:row>
      <xdr:rowOff>152400</xdr:rowOff>
    </xdr:to>
    <xdr:sp macro="" textlink="">
      <xdr:nvSpPr>
        <xdr:cNvPr id="9" name="対角する 2 つの角を丸めた四角形 10">
          <a:extLst>
            <a:ext uri="{FF2B5EF4-FFF2-40B4-BE49-F238E27FC236}">
              <a16:creationId xmlns:a16="http://schemas.microsoft.com/office/drawing/2014/main" id="{07CB93F3-496E-4A2F-88BE-9DCA4FC490E5}"/>
            </a:ext>
          </a:extLst>
        </xdr:cNvPr>
        <xdr:cNvSpPr/>
      </xdr:nvSpPr>
      <xdr:spPr>
        <a:xfrm>
          <a:off x="504824" y="6686549"/>
          <a:ext cx="6486526" cy="552451"/>
        </a:xfrm>
        <a:prstGeom prst="round2DiagRect">
          <a:avLst/>
        </a:prstGeom>
        <a:solidFill>
          <a:srgbClr val="FFCCCC"/>
        </a:solidFill>
        <a:ln>
          <a:solidFill>
            <a:srgbClr val="FF0066"/>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100"/>
            <a:t>記載例１の場合、令和</a:t>
          </a:r>
          <a:r>
            <a:rPr kumimoji="1" lang="en-US" altLang="ja-JP" sz="1100"/>
            <a:t>3</a:t>
          </a:r>
          <a:r>
            <a:rPr kumimoji="1" lang="ja-JP" altLang="en-US" sz="1100"/>
            <a:t>年</a:t>
          </a:r>
          <a:r>
            <a:rPr kumimoji="1" lang="en-US" altLang="ja-JP" sz="1100"/>
            <a:t>7</a:t>
          </a:r>
          <a:r>
            <a:rPr kumimoji="1" lang="ja-JP" altLang="en-US" sz="1100"/>
            <a:t>月提供分の</a:t>
          </a:r>
          <a:r>
            <a:rPr kumimoji="1" lang="ja-JP" altLang="en-US" sz="1100" u="sng"/>
            <a:t>対応件数「６０件」は以下のとおり請求します。</a:t>
          </a:r>
          <a:endParaRPr kumimoji="1" lang="en-US" altLang="ja-JP" sz="1100" u="sng"/>
        </a:p>
        <a:p>
          <a:pPr algn="l"/>
          <a:r>
            <a:rPr kumimoji="1" lang="ja-JP" altLang="en-US" sz="1100"/>
            <a:t>●</a:t>
          </a:r>
          <a:r>
            <a:rPr kumimoji="1" lang="ja-JP" altLang="en-US" sz="1100" b="1"/>
            <a:t>「基本報酬（</a:t>
          </a:r>
          <a:r>
            <a:rPr kumimoji="1" lang="en-US" altLang="ja-JP" sz="1100" b="1"/>
            <a:t>Ⅱ</a:t>
          </a:r>
          <a:r>
            <a:rPr kumimoji="1" lang="ja-JP" altLang="en-US" sz="1100" b="1"/>
            <a:t>）」</a:t>
          </a:r>
          <a:r>
            <a:rPr kumimoji="1" lang="ja-JP" altLang="en-US" sz="1100"/>
            <a:t>→　計画相談２件　　　●</a:t>
          </a:r>
          <a:r>
            <a:rPr kumimoji="1" lang="ja-JP" altLang="en-US" sz="1100" b="1"/>
            <a:t>「基本報酬（</a:t>
          </a:r>
          <a:r>
            <a:rPr kumimoji="1" lang="en-US" altLang="ja-JP" sz="1100" b="1"/>
            <a:t>Ⅰ</a:t>
          </a:r>
          <a:r>
            <a:rPr kumimoji="1" lang="ja-JP" altLang="en-US" sz="1100" b="1"/>
            <a:t>）」</a:t>
          </a:r>
          <a:r>
            <a:rPr kumimoji="1" lang="ja-JP" altLang="en-US" sz="1100"/>
            <a:t>→　計画相談３８件、障害児相談２０件</a:t>
          </a:r>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26</xdr:row>
      <xdr:rowOff>161925</xdr:rowOff>
    </xdr:from>
    <xdr:to>
      <xdr:col>2</xdr:col>
      <xdr:colOff>28575</xdr:colOff>
      <xdr:row>36</xdr:row>
      <xdr:rowOff>47625</xdr:rowOff>
    </xdr:to>
    <xdr:sp macro="" textlink="">
      <xdr:nvSpPr>
        <xdr:cNvPr id="2" name="左中かっこ 1">
          <a:extLst>
            <a:ext uri="{FF2B5EF4-FFF2-40B4-BE49-F238E27FC236}">
              <a16:creationId xmlns:a16="http://schemas.microsoft.com/office/drawing/2014/main" id="{7AA36056-F916-4767-BBC7-68A71AB1815A}"/>
            </a:ext>
          </a:extLst>
        </xdr:cNvPr>
        <xdr:cNvSpPr/>
      </xdr:nvSpPr>
      <xdr:spPr>
        <a:xfrm>
          <a:off x="333375" y="5019675"/>
          <a:ext cx="133350" cy="16002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27</xdr:row>
      <xdr:rowOff>19050</xdr:rowOff>
    </xdr:from>
    <xdr:to>
      <xdr:col>1</xdr:col>
      <xdr:colOff>95250</xdr:colOff>
      <xdr:row>35</xdr:row>
      <xdr:rowOff>152400</xdr:rowOff>
    </xdr:to>
    <xdr:sp macro="" textlink="">
      <xdr:nvSpPr>
        <xdr:cNvPr id="3" name="正方形/長方形 2">
          <a:extLst>
            <a:ext uri="{FF2B5EF4-FFF2-40B4-BE49-F238E27FC236}">
              <a16:creationId xmlns:a16="http://schemas.microsoft.com/office/drawing/2014/main" id="{E60A1B65-C4E8-4900-B321-7D0E08602453}"/>
            </a:ext>
          </a:extLst>
        </xdr:cNvPr>
        <xdr:cNvSpPr/>
      </xdr:nvSpPr>
      <xdr:spPr>
        <a:xfrm>
          <a:off x="95250" y="5048250"/>
          <a:ext cx="219075" cy="1504950"/>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該当する方で算定</a:t>
          </a:r>
        </a:p>
      </xdr:txBody>
    </xdr:sp>
    <xdr:clientData/>
  </xdr:twoCellAnchor>
  <xdr:oneCellAnchor>
    <xdr:from>
      <xdr:col>2</xdr:col>
      <xdr:colOff>85725</xdr:colOff>
      <xdr:row>26</xdr:row>
      <xdr:rowOff>28575</xdr:rowOff>
    </xdr:from>
    <xdr:ext cx="385555" cy="92398"/>
    <xdr:sp macro="" textlink="">
      <xdr:nvSpPr>
        <xdr:cNvPr id="4" name="テキスト ボックス 3">
          <a:extLst>
            <a:ext uri="{FF2B5EF4-FFF2-40B4-BE49-F238E27FC236}">
              <a16:creationId xmlns:a16="http://schemas.microsoft.com/office/drawing/2014/main" id="{2F1651D2-E268-498B-B09A-8F1477FC513D}"/>
            </a:ext>
          </a:extLst>
        </xdr:cNvPr>
        <xdr:cNvSpPr txBox="1"/>
      </xdr:nvSpPr>
      <xdr:spPr>
        <a:xfrm>
          <a:off x="523875" y="48863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4</xdr:col>
      <xdr:colOff>457201</xdr:colOff>
      <xdr:row>22</xdr:row>
      <xdr:rowOff>28575</xdr:rowOff>
    </xdr:from>
    <xdr:to>
      <xdr:col>5</xdr:col>
      <xdr:colOff>771525</xdr:colOff>
      <xdr:row>24</xdr:row>
      <xdr:rowOff>123825</xdr:rowOff>
    </xdr:to>
    <xdr:sp macro="" textlink="">
      <xdr:nvSpPr>
        <xdr:cNvPr id="5" name="右矢印 4">
          <a:extLst>
            <a:ext uri="{FF2B5EF4-FFF2-40B4-BE49-F238E27FC236}">
              <a16:creationId xmlns:a16="http://schemas.microsoft.com/office/drawing/2014/main" id="{C7F6355C-1A4B-45F5-808F-0CF9693E82B8}"/>
            </a:ext>
          </a:extLst>
        </xdr:cNvPr>
        <xdr:cNvSpPr/>
      </xdr:nvSpPr>
      <xdr:spPr>
        <a:xfrm>
          <a:off x="2981326" y="4114800"/>
          <a:ext cx="1238249" cy="514350"/>
        </a:xfrm>
        <a:prstGeom prst="rightArrow">
          <a:avLst/>
        </a:prstGeom>
        <a:solidFill>
          <a:schemeClr val="accent6">
            <a:lumMod val="60000"/>
            <a:lumOff val="40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b="1" i="1"/>
            <a:t>判定結果</a:t>
          </a:r>
        </a:p>
      </xdr:txBody>
    </xdr:sp>
    <xdr:clientData/>
  </xdr:twoCellAnchor>
  <xdr:twoCellAnchor>
    <xdr:from>
      <xdr:col>9</xdr:col>
      <xdr:colOff>657225</xdr:colOff>
      <xdr:row>9</xdr:row>
      <xdr:rowOff>123825</xdr:rowOff>
    </xdr:from>
    <xdr:to>
      <xdr:col>11</xdr:col>
      <xdr:colOff>504825</xdr:colOff>
      <xdr:row>12</xdr:row>
      <xdr:rowOff>133350</xdr:rowOff>
    </xdr:to>
    <xdr:sp macro="" textlink="">
      <xdr:nvSpPr>
        <xdr:cNvPr id="6" name="角丸四角形吹き出し 5">
          <a:extLst>
            <a:ext uri="{FF2B5EF4-FFF2-40B4-BE49-F238E27FC236}">
              <a16:creationId xmlns:a16="http://schemas.microsoft.com/office/drawing/2014/main" id="{20D76F18-D9FE-467C-846B-950A932E0343}"/>
            </a:ext>
          </a:extLst>
        </xdr:cNvPr>
        <xdr:cNvSpPr/>
      </xdr:nvSpPr>
      <xdr:spPr>
        <a:xfrm>
          <a:off x="7800975" y="1981200"/>
          <a:ext cx="1695450" cy="523875"/>
        </a:xfrm>
        <a:prstGeom prst="wedgeRoundRectCallout">
          <a:avLst>
            <a:gd name="adj1" fmla="val -50773"/>
            <a:gd name="adj2" fmla="val 8250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実績がない月でも、件数を「０」件で</a:t>
          </a:r>
          <a:r>
            <a:rPr kumimoji="1" lang="ja-JP" altLang="en-US" sz="1000" b="1" u="none" baseline="0">
              <a:solidFill>
                <a:sysClr val="windowText" lastClr="000000"/>
              </a:solidFill>
            </a:rPr>
            <a:t>必ず入力</a:t>
          </a:r>
        </a:p>
      </xdr:txBody>
    </xdr:sp>
    <xdr:clientData/>
  </xdr:twoCellAnchor>
  <xdr:twoCellAnchor>
    <xdr:from>
      <xdr:col>10</xdr:col>
      <xdr:colOff>381000</xdr:colOff>
      <xdr:row>0</xdr:row>
      <xdr:rowOff>57150</xdr:rowOff>
    </xdr:from>
    <xdr:to>
      <xdr:col>12</xdr:col>
      <xdr:colOff>180975</xdr:colOff>
      <xdr:row>2</xdr:row>
      <xdr:rowOff>9525</xdr:rowOff>
    </xdr:to>
    <xdr:sp macro="" textlink="">
      <xdr:nvSpPr>
        <xdr:cNvPr id="7" name="角丸四角形 7">
          <a:extLst>
            <a:ext uri="{FF2B5EF4-FFF2-40B4-BE49-F238E27FC236}">
              <a16:creationId xmlns:a16="http://schemas.microsoft.com/office/drawing/2014/main" id="{6A21EA2E-8FA1-403B-941F-C3354DAF1AA4}"/>
            </a:ext>
          </a:extLst>
        </xdr:cNvPr>
        <xdr:cNvSpPr/>
      </xdr:nvSpPr>
      <xdr:spPr>
        <a:xfrm>
          <a:off x="8448675" y="57150"/>
          <a:ext cx="1647825" cy="428625"/>
        </a:xfrm>
        <a:prstGeom prst="roundRect">
          <a:avLst/>
        </a:prstGeom>
        <a:solidFill>
          <a:schemeClr val="accent5"/>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i="0" spc="200" baseline="0">
              <a:solidFill>
                <a:schemeClr val="bg1"/>
              </a:solidFill>
              <a:latin typeface="HGS創英角ﾎﾟｯﾌﾟ体" panose="040B0A00000000000000" pitchFamily="50" charset="-128"/>
              <a:ea typeface="HGS創英角ﾎﾟｯﾌﾟ体" panose="040B0A00000000000000" pitchFamily="50" charset="-128"/>
            </a:rPr>
            <a:t>記載例　２</a:t>
          </a:r>
          <a:endParaRPr kumimoji="1" lang="ja-JP" altLang="en-US" sz="1100" b="0" i="0" spc="200" baseline="0">
            <a:solidFill>
              <a:schemeClr val="bg1"/>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xdr:col>
      <xdr:colOff>76200</xdr:colOff>
      <xdr:row>36</xdr:row>
      <xdr:rowOff>114299</xdr:rowOff>
    </xdr:from>
    <xdr:to>
      <xdr:col>8</xdr:col>
      <xdr:colOff>514350</xdr:colOff>
      <xdr:row>39</xdr:row>
      <xdr:rowOff>152400</xdr:rowOff>
    </xdr:to>
    <xdr:sp macro="" textlink="">
      <xdr:nvSpPr>
        <xdr:cNvPr id="8" name="対角する 2 つの角を丸めた四角形 8">
          <a:extLst>
            <a:ext uri="{FF2B5EF4-FFF2-40B4-BE49-F238E27FC236}">
              <a16:creationId xmlns:a16="http://schemas.microsoft.com/office/drawing/2014/main" id="{D171408A-5325-466A-9AF9-80B726D72DE2}"/>
            </a:ext>
          </a:extLst>
        </xdr:cNvPr>
        <xdr:cNvSpPr/>
      </xdr:nvSpPr>
      <xdr:spPr>
        <a:xfrm>
          <a:off x="514350" y="6686549"/>
          <a:ext cx="6219825" cy="552451"/>
        </a:xfrm>
        <a:prstGeom prst="round2DiagRect">
          <a:avLst/>
        </a:prstGeom>
        <a:solidFill>
          <a:srgbClr val="FFCCCC"/>
        </a:solidFill>
        <a:ln>
          <a:solidFill>
            <a:srgbClr val="FF0066"/>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t"/>
        <a:lstStyle/>
        <a:p>
          <a:pPr algn="l"/>
          <a:r>
            <a:rPr kumimoji="1" lang="ja-JP" altLang="en-US" sz="1100"/>
            <a:t>記載例２の場合、令和</a:t>
          </a:r>
          <a:r>
            <a:rPr kumimoji="1" lang="en-US" altLang="ja-JP" sz="1100"/>
            <a:t>3</a:t>
          </a:r>
          <a:r>
            <a:rPr kumimoji="1" lang="ja-JP" altLang="en-US" sz="1100"/>
            <a:t>年</a:t>
          </a:r>
          <a:r>
            <a:rPr kumimoji="1" lang="en-US" altLang="ja-JP" sz="1100"/>
            <a:t>8</a:t>
          </a:r>
          <a:r>
            <a:rPr kumimoji="1" lang="ja-JP" altLang="en-US" sz="1100"/>
            <a:t>月提供分の</a:t>
          </a:r>
          <a:r>
            <a:rPr kumimoji="1" lang="ja-JP" altLang="en-US" sz="1100" u="sng"/>
            <a:t>対応件数「７５件」は以下のとおり請求します。</a:t>
          </a:r>
          <a:endParaRPr kumimoji="1" lang="en-US" altLang="ja-JP" sz="1100" u="sng"/>
        </a:p>
        <a:p>
          <a:pPr algn="l"/>
          <a:r>
            <a:rPr kumimoji="1" lang="ja-JP" altLang="en-US" sz="1100"/>
            <a:t>●</a:t>
          </a:r>
          <a:r>
            <a:rPr kumimoji="1" lang="ja-JP" altLang="en-US" sz="1100" b="1"/>
            <a:t>「基本報酬（</a:t>
          </a:r>
          <a:r>
            <a:rPr kumimoji="1" lang="en-US" altLang="ja-JP" sz="1100" b="1"/>
            <a:t>Ⅰ</a:t>
          </a:r>
          <a:r>
            <a:rPr kumimoji="1" lang="ja-JP" altLang="en-US" sz="1100" b="1"/>
            <a:t>）」</a:t>
          </a:r>
          <a:r>
            <a:rPr kumimoji="1" lang="ja-JP" altLang="en-US" sz="1100"/>
            <a:t>→　計画相談５０件、障害児相談２５件　　　（</a:t>
          </a:r>
          <a:r>
            <a:rPr kumimoji="1" lang="en-US" altLang="ja-JP" sz="1100"/>
            <a:t>※</a:t>
          </a:r>
          <a:r>
            <a:rPr kumimoji="1" lang="ja-JP" altLang="en-US" sz="1100" b="0"/>
            <a:t>「基本報酬（</a:t>
          </a:r>
          <a:r>
            <a:rPr kumimoji="1" lang="en-US" altLang="ja-JP" sz="1100" b="0"/>
            <a:t>Ⅱ</a:t>
          </a:r>
          <a:r>
            <a:rPr kumimoji="1" lang="ja-JP" altLang="en-US" sz="1100" b="0"/>
            <a:t>）」</a:t>
          </a:r>
          <a:r>
            <a:rPr kumimoji="1" lang="ja-JP" altLang="en-US" sz="1100"/>
            <a:t>→　なし）</a:t>
          </a:r>
          <a:endParaRPr kumimoji="1" lang="en-US" altLang="ja-JP" sz="1100"/>
        </a:p>
      </xdr:txBody>
    </xdr:sp>
    <xdr:clientData/>
  </xdr:twoCellAnchor>
  <xdr:twoCellAnchor>
    <xdr:from>
      <xdr:col>9</xdr:col>
      <xdr:colOff>95249</xdr:colOff>
      <xdr:row>19</xdr:row>
      <xdr:rowOff>142875</xdr:rowOff>
    </xdr:from>
    <xdr:to>
      <xdr:col>12</xdr:col>
      <xdr:colOff>657225</xdr:colOff>
      <xdr:row>29</xdr:row>
      <xdr:rowOff>152400</xdr:rowOff>
    </xdr:to>
    <xdr:sp macro="" textlink="">
      <xdr:nvSpPr>
        <xdr:cNvPr id="9" name="角丸四角形吹き出し 9">
          <a:extLst>
            <a:ext uri="{FF2B5EF4-FFF2-40B4-BE49-F238E27FC236}">
              <a16:creationId xmlns:a16="http://schemas.microsoft.com/office/drawing/2014/main" id="{959721B6-B100-4F85-A8BC-143AB079B6F7}"/>
            </a:ext>
          </a:extLst>
        </xdr:cNvPr>
        <xdr:cNvSpPr/>
      </xdr:nvSpPr>
      <xdr:spPr>
        <a:xfrm>
          <a:off x="7238999" y="3714750"/>
          <a:ext cx="3333751" cy="1809750"/>
        </a:xfrm>
        <a:prstGeom prst="wedgeRoundRectCallout">
          <a:avLst>
            <a:gd name="adj1" fmla="val -36581"/>
            <a:gd name="adj2" fmla="val 5893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en-US" altLang="ja-JP" sz="900" b="0" u="none" baseline="0">
              <a:solidFill>
                <a:sysClr val="windowText" lastClr="000000"/>
              </a:solidFill>
            </a:rPr>
            <a:t>【</a:t>
          </a:r>
          <a:r>
            <a:rPr kumimoji="1" lang="ja-JP" altLang="en-US" sz="900" b="0" u="none" baseline="0">
              <a:solidFill>
                <a:sysClr val="windowText" lastClr="000000"/>
              </a:solidFill>
            </a:rPr>
            <a:t>注意</a:t>
          </a:r>
          <a:r>
            <a:rPr kumimoji="1" lang="en-US" altLang="ja-JP" sz="900" b="0" u="none" baseline="0">
              <a:solidFill>
                <a:sysClr val="windowText" lastClr="000000"/>
              </a:solidFill>
            </a:rPr>
            <a:t>!!】</a:t>
          </a:r>
          <a:r>
            <a:rPr kumimoji="1" lang="ja-JP" altLang="en-US" sz="900" b="0" u="none" baseline="0">
              <a:solidFill>
                <a:sysClr val="windowText" lastClr="000000"/>
              </a:solidFill>
            </a:rPr>
            <a:t>　基本報酬（</a:t>
          </a:r>
          <a:r>
            <a:rPr kumimoji="1" lang="en-US" altLang="ja-JP" sz="900" b="0" u="none" baseline="0">
              <a:solidFill>
                <a:sysClr val="windowText" lastClr="000000"/>
              </a:solidFill>
            </a:rPr>
            <a:t>Ⅱ</a:t>
          </a:r>
          <a:r>
            <a:rPr kumimoji="1" lang="ja-JP" altLang="en-US" sz="900" b="0" u="none" baseline="0">
              <a:solidFill>
                <a:sysClr val="windowText" lastClr="000000"/>
              </a:solidFill>
            </a:rPr>
            <a:t>）の算定について</a:t>
          </a:r>
          <a:endParaRPr kumimoji="1" lang="en-US" altLang="ja-JP" sz="900" b="0" u="none" baseline="0">
            <a:solidFill>
              <a:sysClr val="windowText" lastClr="000000"/>
            </a:solidFill>
          </a:endParaRPr>
        </a:p>
        <a:p>
          <a:pPr algn="l"/>
          <a:r>
            <a:rPr kumimoji="1" lang="ja-JP" altLang="en-US" sz="900" b="0" u="none" baseline="0">
              <a:solidFill>
                <a:schemeClr val="tx2"/>
              </a:solidFill>
            </a:rPr>
            <a:t>○「障害児相談支援事業所」を一体的に実施している場合</a:t>
          </a:r>
          <a:endParaRPr kumimoji="1" lang="en-US" altLang="ja-JP" sz="900" b="0" u="none" baseline="0">
            <a:solidFill>
              <a:schemeClr val="tx2"/>
            </a:solidFill>
          </a:endParaRPr>
        </a:p>
        <a:p>
          <a:pPr algn="l"/>
          <a:r>
            <a:rPr kumimoji="1" lang="ja-JP" altLang="en-US" sz="900" b="1" u="none" baseline="0">
              <a:solidFill>
                <a:sysClr val="windowText" lastClr="000000"/>
              </a:solidFill>
            </a:rPr>
            <a:t>⇒「基本報酬（</a:t>
          </a:r>
          <a:r>
            <a:rPr kumimoji="1" lang="en-US" altLang="ja-JP" sz="900" b="1" u="none" baseline="0">
              <a:solidFill>
                <a:sysClr val="windowText" lastClr="000000"/>
              </a:solidFill>
            </a:rPr>
            <a:t>Ⅱ</a:t>
          </a:r>
          <a:r>
            <a:rPr kumimoji="1" lang="ja-JP" altLang="en-US" sz="900" b="1" u="none" baseline="0">
              <a:solidFill>
                <a:sysClr val="windowText" lastClr="000000"/>
              </a:solidFill>
            </a:rPr>
            <a:t>）」</a:t>
          </a:r>
          <a:r>
            <a:rPr kumimoji="1" lang="ja-JP" altLang="en-US" sz="900" b="0" u="none" baseline="0">
              <a:solidFill>
                <a:sysClr val="windowText" lastClr="000000"/>
              </a:solidFill>
            </a:rPr>
            <a:t>は、</a:t>
          </a:r>
          <a:r>
            <a:rPr kumimoji="1" lang="ja-JP" altLang="en-US" sz="900" b="1" u="none" baseline="0">
              <a:solidFill>
                <a:sysClr val="windowText" lastClr="000000"/>
              </a:solidFill>
            </a:rPr>
            <a:t>特定相談支援事業所の利用者の契約日が新しいものから順に割り当ててください。</a:t>
          </a:r>
          <a:r>
            <a:rPr kumimoji="1" lang="ja-JP" altLang="en-US" sz="900" b="0" u="none" baseline="0">
              <a:solidFill>
                <a:sysClr val="windowText" lastClr="000000"/>
              </a:solidFill>
            </a:rPr>
            <a:t>その後、障害児相談支援事業所の利用者の契約日が新しいものから順に割り当てます。</a:t>
          </a:r>
          <a:endParaRPr kumimoji="1" lang="en-US" altLang="ja-JP" sz="900" b="0" u="none" baseline="0">
            <a:solidFill>
              <a:sysClr val="windowText" lastClr="000000"/>
            </a:solidFill>
          </a:endParaRPr>
        </a:p>
        <a:p>
          <a:pPr algn="l"/>
          <a:r>
            <a:rPr kumimoji="1" lang="ja-JP" altLang="en-US" sz="900" b="0" u="none" baseline="0">
              <a:solidFill>
                <a:schemeClr val="tx2"/>
              </a:solidFill>
            </a:rPr>
            <a:t>○「特定相談支援事業所」のみの場合</a:t>
          </a:r>
          <a:endParaRPr kumimoji="1" lang="en-US" altLang="ja-JP" sz="900" b="0" u="none" baseline="0">
            <a:solidFill>
              <a:schemeClr val="tx2"/>
            </a:solidFill>
          </a:endParaRPr>
        </a:p>
        <a:p>
          <a:pPr algn="l"/>
          <a:r>
            <a:rPr kumimoji="1" lang="ja-JP" altLang="en-US" sz="900" b="1" u="none" baseline="0">
              <a:solidFill>
                <a:sysClr val="windowText" lastClr="000000"/>
              </a:solidFill>
            </a:rPr>
            <a:t>⇒「基本報酬（</a:t>
          </a:r>
          <a:r>
            <a:rPr kumimoji="1" lang="en-US" altLang="ja-JP" sz="900" b="1" u="none" baseline="0">
              <a:solidFill>
                <a:sysClr val="windowText" lastClr="000000"/>
              </a:solidFill>
            </a:rPr>
            <a:t>Ⅱ</a:t>
          </a:r>
          <a:r>
            <a:rPr kumimoji="1" lang="ja-JP" altLang="en-US" sz="900" b="1" u="none" baseline="0">
              <a:solidFill>
                <a:sysClr val="windowText" lastClr="000000"/>
              </a:solidFill>
            </a:rPr>
            <a:t>）」</a:t>
          </a:r>
          <a:r>
            <a:rPr kumimoji="1" lang="ja-JP" altLang="en-US" sz="900" b="0" u="none" baseline="0">
              <a:solidFill>
                <a:sysClr val="windowText" lastClr="000000"/>
              </a:solidFill>
            </a:rPr>
            <a:t>は、</a:t>
          </a:r>
          <a:r>
            <a:rPr kumimoji="1" lang="ja-JP" altLang="en-US" sz="900" b="1" u="none" baseline="0">
              <a:solidFill>
                <a:sysClr val="windowText" lastClr="000000"/>
              </a:solidFill>
            </a:rPr>
            <a:t>特定相談支援事業所の利用者の契約日が新しいものから順に割り当ててください。</a:t>
          </a:r>
          <a:endParaRPr kumimoji="1" lang="en-US" altLang="ja-JP" sz="900" b="1" u="none"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104776</xdr:colOff>
      <xdr:row>31</xdr:row>
      <xdr:rowOff>47629</xdr:rowOff>
    </xdr:from>
    <xdr:to>
      <xdr:col>8</xdr:col>
      <xdr:colOff>314325</xdr:colOff>
      <xdr:row>39</xdr:row>
      <xdr:rowOff>87417</xdr:rowOff>
    </xdr:to>
    <xdr:pic>
      <xdr:nvPicPr>
        <xdr:cNvPr id="2" name="図 1">
          <a:extLst>
            <a:ext uri="{FF2B5EF4-FFF2-40B4-BE49-F238E27FC236}">
              <a16:creationId xmlns:a16="http://schemas.microsoft.com/office/drawing/2014/main" id="{6848FE5D-ED7A-473D-99A2-1EB8BA06610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90576" y="6019804"/>
          <a:ext cx="5010149" cy="1944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85726</xdr:colOff>
      <xdr:row>31</xdr:row>
      <xdr:rowOff>57150</xdr:rowOff>
    </xdr:from>
    <xdr:to>
      <xdr:col>16</xdr:col>
      <xdr:colOff>342900</xdr:colOff>
      <xdr:row>62</xdr:row>
      <xdr:rowOff>155214</xdr:rowOff>
    </xdr:to>
    <xdr:pic>
      <xdr:nvPicPr>
        <xdr:cNvPr id="3" name="図 2">
          <a:extLst>
            <a:ext uri="{FF2B5EF4-FFF2-40B4-BE49-F238E27FC236}">
              <a16:creationId xmlns:a16="http://schemas.microsoft.com/office/drawing/2014/main" id="{60A2FBB9-D9D8-4F7D-B90F-8ECA45F4881F}"/>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257926" y="6029325"/>
          <a:ext cx="5057774" cy="74799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180974</xdr:colOff>
      <xdr:row>4</xdr:row>
      <xdr:rowOff>47624</xdr:rowOff>
    </xdr:from>
    <xdr:to>
      <xdr:col>13</xdr:col>
      <xdr:colOff>581025</xdr:colOff>
      <xdr:row>24</xdr:row>
      <xdr:rowOff>133350</xdr:rowOff>
    </xdr:to>
    <xdr:sp macro="" textlink="">
      <xdr:nvSpPr>
        <xdr:cNvPr id="4" name="正方形/長方形 3">
          <a:extLst>
            <a:ext uri="{FF2B5EF4-FFF2-40B4-BE49-F238E27FC236}">
              <a16:creationId xmlns:a16="http://schemas.microsoft.com/office/drawing/2014/main" id="{4AF799A3-4BE2-48C4-A603-643EBD1E7E55}"/>
            </a:ext>
          </a:extLst>
        </xdr:cNvPr>
        <xdr:cNvSpPr/>
      </xdr:nvSpPr>
      <xdr:spPr>
        <a:xfrm>
          <a:off x="866774" y="1276349"/>
          <a:ext cx="8629651" cy="351472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① 指定サービス利用支援</a:t>
          </a:r>
          <a:endParaRPr kumimoji="1" lang="en-US" altLang="ja-JP" sz="1050" b="1"/>
        </a:p>
        <a:p>
          <a:pPr algn="l"/>
          <a:endParaRPr kumimoji="1" lang="en-US" altLang="ja-JP" sz="1050" u="sng"/>
        </a:p>
        <a:p>
          <a:pPr algn="l"/>
          <a:r>
            <a:rPr kumimoji="1" lang="ja-JP" altLang="en-US" sz="1050" b="1" u="none"/>
            <a:t>（２） 取扱件数の取扱いについて</a:t>
          </a:r>
          <a:endParaRPr kumimoji="1" lang="en-US" altLang="ja-JP" sz="1050" b="1" u="none"/>
        </a:p>
        <a:p>
          <a:pPr algn="l"/>
          <a:r>
            <a:rPr kumimoji="1" lang="ja-JP" altLang="en-US" sz="1050"/>
            <a:t>　基本単位のサービス利用支援費（</a:t>
          </a:r>
          <a:r>
            <a:rPr kumimoji="1" lang="en-US" altLang="ja-JP" sz="1050"/>
            <a:t>Ⅰ</a:t>
          </a:r>
          <a:r>
            <a:rPr kumimoji="1" lang="ja-JP" altLang="en-US" sz="1050"/>
            <a:t>） 又は（</a:t>
          </a:r>
          <a:r>
            <a:rPr kumimoji="1" lang="en-US" altLang="ja-JP" sz="1050"/>
            <a:t>Ⅱ</a:t>
          </a:r>
          <a:r>
            <a:rPr kumimoji="1" lang="ja-JP" altLang="en-US" sz="1050"/>
            <a:t>）及び継続サービス利用支援費（</a:t>
          </a:r>
          <a:r>
            <a:rPr kumimoji="1" lang="en-US" altLang="ja-JP" sz="1050"/>
            <a:t>Ⅰ</a:t>
          </a:r>
          <a:r>
            <a:rPr kumimoji="1" lang="ja-JP" altLang="en-US" sz="1050"/>
            <a:t>） 又は（</a:t>
          </a:r>
          <a:r>
            <a:rPr kumimoji="1" lang="en-US" altLang="ja-JP" sz="1050"/>
            <a:t>Ⅱ</a:t>
          </a:r>
          <a:r>
            <a:rPr kumimoji="1" lang="ja-JP" altLang="en-US" sz="1050"/>
            <a:t>）を区分するための取扱件数については、１月の当該指定特定相談支援事業所全体の計画相談支援対象障害者等の数の前６月の平均値（以下「計画相談支援対象障害者等の平均数」という。）を、当該指定特定相談支援事業所の相談支援専門員の員数の前６月の平均値（以下「相談支援専門員の平均員数」という。）で除して得た数とする。</a:t>
          </a:r>
        </a:p>
        <a:p>
          <a:pPr algn="l"/>
          <a:r>
            <a:rPr kumimoji="1" lang="ja-JP" altLang="en-US" sz="1050"/>
            <a:t>　なお、当該指定特定相談支援事業所が指定障害児相談支援事業所も一体的に運営している場合は、指定障害児支援利用援助又は指定継続障害児支援利用援助を提供した障害児相談支援対象保護者の数も取扱件数に含むものとする。</a:t>
          </a:r>
        </a:p>
        <a:p>
          <a:pPr algn="l"/>
          <a:r>
            <a:rPr kumimoji="1" lang="ja-JP" altLang="en-US" sz="1050"/>
            <a:t>　上記方法により算定した取扱件数が</a:t>
          </a:r>
          <a:r>
            <a:rPr kumimoji="1" lang="en-US" altLang="ja-JP" sz="1050"/>
            <a:t>40</a:t>
          </a:r>
          <a:r>
            <a:rPr kumimoji="1" lang="ja-JP" altLang="en-US" sz="1050"/>
            <a:t>件以上の場合は、</a:t>
          </a:r>
          <a:r>
            <a:rPr kumimoji="1" lang="en-US" altLang="ja-JP" sz="1050"/>
            <a:t>40</a:t>
          </a:r>
          <a:r>
            <a:rPr kumimoji="1" lang="ja-JP" altLang="en-US" sz="1050"/>
            <a:t>件以上に相当する件数に相談支援専門員の平均員数を乗じた件数（小数点以下の端数は切り捨てる。）が、算定月におけるサービス利用支援費（</a:t>
          </a:r>
          <a:r>
            <a:rPr kumimoji="1" lang="en-US" altLang="ja-JP" sz="1050"/>
            <a:t>Ⅱ</a:t>
          </a:r>
          <a:r>
            <a:rPr kumimoji="1" lang="ja-JP" altLang="en-US" sz="1050"/>
            <a:t>）又は継続サービス利用支援費（</a:t>
          </a:r>
          <a:r>
            <a:rPr kumimoji="1" lang="en-US" altLang="ja-JP" sz="1050"/>
            <a:t>Ⅱ</a:t>
          </a:r>
          <a:r>
            <a:rPr kumimoji="1" lang="ja-JP" altLang="en-US" sz="1050"/>
            <a:t>）を適用する件数となる。</a:t>
          </a:r>
          <a:endParaRPr kumimoji="1" lang="en-US" altLang="ja-JP" sz="1050"/>
        </a:p>
        <a:p>
          <a:pPr algn="l"/>
          <a:endParaRPr kumimoji="1" lang="en-US" altLang="ja-JP" sz="1050" u="sng"/>
        </a:p>
        <a:p>
          <a:pPr algn="l"/>
          <a:r>
            <a:rPr kumimoji="1" lang="ja-JP" altLang="en-US" sz="1050" b="1" u="none"/>
            <a:t>（３） サービス利用支援費及び継続サービス利用支援費の割り当てについて</a:t>
          </a:r>
          <a:endParaRPr kumimoji="1" lang="en-US" altLang="ja-JP" sz="1050" b="1" u="none"/>
        </a:p>
        <a:p>
          <a:pPr algn="l"/>
          <a:r>
            <a:rPr kumimoji="1" lang="ja-JP" altLang="en-US" sz="1050"/>
            <a:t>　サービス利用支援費（</a:t>
          </a:r>
          <a:r>
            <a:rPr kumimoji="1" lang="en-US" altLang="ja-JP" sz="1050"/>
            <a:t>Ⅰ</a:t>
          </a:r>
          <a:r>
            <a:rPr kumimoji="1" lang="ja-JP" altLang="en-US" sz="1050"/>
            <a:t>） （</a:t>
          </a:r>
          <a:r>
            <a:rPr kumimoji="1" lang="en-US" altLang="ja-JP" sz="1050"/>
            <a:t>Ⅰ</a:t>
          </a:r>
          <a:r>
            <a:rPr kumimoji="1" lang="ja-JP" altLang="en-US" sz="1050"/>
            <a:t>） 又は（</a:t>
          </a:r>
          <a:r>
            <a:rPr kumimoji="1" lang="en-US" altLang="ja-JP" sz="1050"/>
            <a:t>Ⅱ</a:t>
          </a:r>
          <a:r>
            <a:rPr kumimoji="1" lang="ja-JP" altLang="en-US" sz="1050"/>
            <a:t>）及び継続サービス利用支援費（</a:t>
          </a:r>
          <a:r>
            <a:rPr kumimoji="1" lang="en-US" altLang="ja-JP" sz="1050"/>
            <a:t>Ⅰ</a:t>
          </a:r>
          <a:r>
            <a:rPr kumimoji="1" lang="ja-JP" altLang="en-US" sz="1050"/>
            <a:t>） 又は（</a:t>
          </a:r>
          <a:r>
            <a:rPr kumimoji="1" lang="en-US" altLang="ja-JP" sz="1050"/>
            <a:t>Ⅱ</a:t>
          </a:r>
          <a:r>
            <a:rPr kumimoji="1" lang="ja-JP" altLang="en-US" sz="1050"/>
            <a:t>）の利用者ごとの割り当てに当たっては、</a:t>
          </a:r>
          <a:r>
            <a:rPr kumimoji="1" lang="ja-JP" altLang="en-US" sz="1050" u="sng">
              <a:solidFill>
                <a:srgbClr val="FF0000"/>
              </a:solidFill>
            </a:rPr>
            <a:t>利用者の契約日が新しいものから順に、</a:t>
          </a:r>
          <a:r>
            <a:rPr kumimoji="1" lang="en-US" altLang="ja-JP" sz="1050" u="sng">
              <a:solidFill>
                <a:srgbClr val="FF0000"/>
              </a:solidFill>
            </a:rPr>
            <a:t>40</a:t>
          </a:r>
          <a:r>
            <a:rPr kumimoji="1" lang="ja-JP" altLang="en-US" sz="1050" u="sng">
              <a:solidFill>
                <a:srgbClr val="FF0000"/>
              </a:solidFill>
            </a:rPr>
            <a:t>件目</a:t>
          </a:r>
          <a:r>
            <a:rPr kumimoji="1" lang="ja-JP" altLang="en-US" sz="1050"/>
            <a:t>（相談支援専門員の平均員数が１を超える場合にあっては、</a:t>
          </a:r>
          <a:r>
            <a:rPr kumimoji="1" lang="en-US" altLang="ja-JP" sz="1050"/>
            <a:t>40</a:t>
          </a:r>
          <a:r>
            <a:rPr kumimoji="1" lang="ja-JP" altLang="en-US" sz="1050"/>
            <a:t>に相談支援専門員の平均員数を乗じた件数（小数点以下の端数は切り捨てる。））</a:t>
          </a:r>
          <a:r>
            <a:rPr kumimoji="1" lang="ja-JP" altLang="en-US" sz="1050" u="sng">
              <a:solidFill>
                <a:srgbClr val="FF0000"/>
              </a:solidFill>
            </a:rPr>
            <a:t>以降の件数分について、サービス利用支援費（</a:t>
          </a:r>
          <a:r>
            <a:rPr kumimoji="1" lang="en-US" altLang="ja-JP" sz="1050" u="sng">
              <a:solidFill>
                <a:srgbClr val="FF0000"/>
              </a:solidFill>
            </a:rPr>
            <a:t>Ⅱ</a:t>
          </a:r>
          <a:r>
            <a:rPr kumimoji="1" lang="ja-JP" altLang="en-US" sz="1050" u="sng">
              <a:solidFill>
                <a:srgbClr val="FF0000"/>
              </a:solidFill>
            </a:rPr>
            <a:t>）又は継続サービス利用支援費（</a:t>
          </a:r>
          <a:r>
            <a:rPr kumimoji="1" lang="en-US" altLang="ja-JP" sz="1050" u="sng">
              <a:solidFill>
                <a:srgbClr val="FF0000"/>
              </a:solidFill>
            </a:rPr>
            <a:t>Ⅱ</a:t>
          </a:r>
          <a:r>
            <a:rPr kumimoji="1" lang="ja-JP" altLang="en-US" sz="1050" u="sng">
              <a:solidFill>
                <a:srgbClr val="FF0000"/>
              </a:solidFill>
            </a:rPr>
            <a:t>）を割り当て</a:t>
          </a:r>
          <a:r>
            <a:rPr kumimoji="1" lang="ja-JP" altLang="en-US" sz="1050"/>
            <a:t>、</a:t>
          </a:r>
          <a:r>
            <a:rPr kumimoji="1" lang="ja-JP" altLang="en-US" sz="1050" u="sng"/>
            <a:t>それ以外の利用者について、サービス利用支援費（</a:t>
          </a:r>
          <a:r>
            <a:rPr kumimoji="1" lang="en-US" altLang="ja-JP" sz="1050" u="sng"/>
            <a:t>Ⅰ</a:t>
          </a:r>
          <a:r>
            <a:rPr kumimoji="1" lang="ja-JP" altLang="en-US" sz="1050" u="sng"/>
            <a:t>） 又は継続サービス利用支援費（</a:t>
          </a:r>
          <a:r>
            <a:rPr kumimoji="1" lang="en-US" altLang="ja-JP" sz="1050" u="sng"/>
            <a:t>Ⅰ</a:t>
          </a:r>
          <a:r>
            <a:rPr kumimoji="1" lang="ja-JP" altLang="en-US" sz="1050" u="sng"/>
            <a:t>） を割り当てる</a:t>
          </a:r>
          <a:r>
            <a:rPr kumimoji="1" lang="ja-JP" altLang="en-US" sz="1050"/>
            <a:t>こと。</a:t>
          </a:r>
        </a:p>
        <a:p>
          <a:pPr algn="l"/>
          <a:r>
            <a:rPr kumimoji="1" lang="ja-JP" altLang="en-US" sz="1050"/>
            <a:t>なお、当該指定特定相談支援事業所が</a:t>
          </a:r>
          <a:r>
            <a:rPr kumimoji="1" lang="ja-JP" altLang="en-US" sz="1050" u="sng">
              <a:solidFill>
                <a:srgbClr val="FF0000"/>
              </a:solidFill>
            </a:rPr>
            <a:t>指定障害児相談支援事業所も一体的に運営している場合</a:t>
          </a:r>
          <a:r>
            <a:rPr kumimoji="1" lang="ja-JP" altLang="en-US" sz="1050" u="none"/>
            <a:t>は、</a:t>
          </a:r>
          <a:r>
            <a:rPr kumimoji="1" lang="ja-JP" altLang="en-US" sz="1050" u="sng">
              <a:solidFill>
                <a:srgbClr val="FF0000"/>
              </a:solidFill>
            </a:rPr>
            <a:t>指定特定相談支援事業所における利用者の契約日が新しいものから順に割り当て</a:t>
          </a:r>
          <a:r>
            <a:rPr kumimoji="1" lang="ja-JP" altLang="en-US" sz="1050" u="none"/>
            <a:t>、</a:t>
          </a:r>
          <a:r>
            <a:rPr kumimoji="1" lang="ja-JP" altLang="en-US" sz="1050" u="sng"/>
            <a:t>その後に指定障害児相談支援事業所の利用者の契約日が新しいものから順に割り当てる</a:t>
          </a:r>
          <a:r>
            <a:rPr kumimoji="1" lang="ja-JP" altLang="en-US" sz="1050"/>
            <a:t>こと。</a:t>
          </a:r>
          <a:endParaRPr kumimoji="1" lang="en-US" altLang="ja-JP" sz="1050"/>
        </a:p>
        <a:p>
          <a:pPr algn="l"/>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6C431-1B7C-4D3A-B28D-D5793CE35F2C}">
  <sheetPr>
    <tabColor rgb="FFFF0000"/>
    <pageSetUpPr fitToPage="1"/>
  </sheetPr>
  <dimension ref="B1:N37"/>
  <sheetViews>
    <sheetView tabSelected="1" view="pageBreakPreview" zoomScale="96" zoomScaleNormal="100" zoomScaleSheetLayoutView="96" workbookViewId="0">
      <selection activeCell="D7" sqref="D7"/>
    </sheetView>
  </sheetViews>
  <sheetFormatPr defaultRowHeight="18.75" x14ac:dyDescent="0.4"/>
  <cols>
    <col min="1" max="2" width="2.875" style="2" customWidth="1"/>
    <col min="3" max="3" width="15.25" style="2" customWidth="1"/>
    <col min="4" max="12" width="12.125" style="2" customWidth="1"/>
    <col min="13" max="16384" width="9" style="2"/>
  </cols>
  <sheetData>
    <row r="1" spans="2:14" ht="22.5" customHeight="1" x14ac:dyDescent="0.4">
      <c r="B1" s="1" t="s">
        <v>0</v>
      </c>
      <c r="N1" s="3"/>
    </row>
    <row r="2" spans="2:14" ht="15" customHeight="1" x14ac:dyDescent="0.4">
      <c r="B2" s="4" t="s">
        <v>1</v>
      </c>
    </row>
    <row r="3" spans="2:14" ht="15" customHeight="1" x14ac:dyDescent="0.4">
      <c r="B3" s="5" t="s">
        <v>2</v>
      </c>
    </row>
    <row r="4" spans="2:14" x14ac:dyDescent="0.4">
      <c r="K4" s="6" t="s">
        <v>3</v>
      </c>
      <c r="L4" s="7"/>
    </row>
    <row r="6" spans="2:14" ht="19.5" thickBot="1" x14ac:dyDescent="0.45">
      <c r="C6" s="8" t="s">
        <v>4</v>
      </c>
    </row>
    <row r="7" spans="2:14" ht="19.5" customHeight="1" thickBot="1" x14ac:dyDescent="0.45">
      <c r="C7" s="9" t="s">
        <v>5</v>
      </c>
      <c r="D7" s="10"/>
    </row>
    <row r="8" spans="2:14" ht="19.5" customHeight="1" x14ac:dyDescent="0.4">
      <c r="C8" s="11" t="s">
        <v>6</v>
      </c>
      <c r="D8" s="12">
        <f>SUM(D9:D10)</f>
        <v>0</v>
      </c>
      <c r="E8" s="13" t="s">
        <v>7</v>
      </c>
    </row>
    <row r="9" spans="2:14" x14ac:dyDescent="0.4">
      <c r="C9" s="9" t="s">
        <v>8</v>
      </c>
      <c r="D9" s="14"/>
    </row>
    <row r="10" spans="2:14" x14ac:dyDescent="0.4">
      <c r="C10" s="9" t="s">
        <v>9</v>
      </c>
      <c r="D10" s="14"/>
    </row>
    <row r="11" spans="2:14" x14ac:dyDescent="0.4">
      <c r="C11" s="9" t="s">
        <v>10</v>
      </c>
      <c r="D11" s="14"/>
    </row>
    <row r="12" spans="2:14" x14ac:dyDescent="0.4">
      <c r="C12" s="15"/>
      <c r="D12" s="15"/>
    </row>
    <row r="13" spans="2:14" x14ac:dyDescent="0.4">
      <c r="C13" s="15"/>
      <c r="D13" s="15"/>
    </row>
    <row r="14" spans="2:14" x14ac:dyDescent="0.4">
      <c r="C14" s="16" t="s">
        <v>11</v>
      </c>
    </row>
    <row r="15" spans="2:14" x14ac:dyDescent="0.4">
      <c r="C15" s="9" t="s">
        <v>5</v>
      </c>
      <c r="D15" s="17" t="e">
        <f>EDATE($D$7,-6)</f>
        <v>#NUM!</v>
      </c>
      <c r="E15" s="17" t="e">
        <f>EDATE($D$7,-5)</f>
        <v>#NUM!</v>
      </c>
      <c r="F15" s="17" t="e">
        <f>EDATE($D$7,-4)</f>
        <v>#NUM!</v>
      </c>
      <c r="G15" s="17" t="e">
        <f>EDATE($D$7,-3)</f>
        <v>#NUM!</v>
      </c>
      <c r="H15" s="17" t="e">
        <f>EDATE($D$7,-2)</f>
        <v>#NUM!</v>
      </c>
      <c r="I15" s="17" t="e">
        <f>EDATE($D$7,-1)</f>
        <v>#NUM!</v>
      </c>
      <c r="J15" s="18" t="s">
        <v>12</v>
      </c>
    </row>
    <row r="16" spans="2:14" x14ac:dyDescent="0.4">
      <c r="C16" s="19" t="s">
        <v>6</v>
      </c>
      <c r="D16" s="20">
        <f>SUM(D17:D18)</f>
        <v>0</v>
      </c>
      <c r="E16" s="20">
        <f t="shared" ref="E16:H16" si="0">SUM(E17:E18)</f>
        <v>0</v>
      </c>
      <c r="F16" s="20">
        <f t="shared" si="0"/>
        <v>0</v>
      </c>
      <c r="G16" s="20">
        <f t="shared" si="0"/>
        <v>0</v>
      </c>
      <c r="H16" s="20">
        <f t="shared" si="0"/>
        <v>0</v>
      </c>
      <c r="I16" s="20">
        <f>SUM(I17:I18)</f>
        <v>0</v>
      </c>
      <c r="J16" s="21">
        <f>AVERAGE(D16:I16)</f>
        <v>0</v>
      </c>
      <c r="K16" s="13" t="s">
        <v>13</v>
      </c>
    </row>
    <row r="17" spans="3:11" x14ac:dyDescent="0.4">
      <c r="C17" s="9" t="s">
        <v>8</v>
      </c>
      <c r="D17" s="14"/>
      <c r="E17" s="14"/>
      <c r="F17" s="14"/>
      <c r="G17" s="14"/>
      <c r="H17" s="14"/>
      <c r="I17" s="14"/>
      <c r="J17" s="22" t="e">
        <f>AVERAGE(D17:I17)</f>
        <v>#DIV/0!</v>
      </c>
    </row>
    <row r="18" spans="3:11" x14ac:dyDescent="0.4">
      <c r="C18" s="9" t="s">
        <v>9</v>
      </c>
      <c r="D18" s="14"/>
      <c r="E18" s="14"/>
      <c r="F18" s="14"/>
      <c r="G18" s="14"/>
      <c r="H18" s="14"/>
      <c r="I18" s="14"/>
      <c r="J18" s="22" t="e">
        <f>AVERAGE(D18:I18)</f>
        <v>#DIV/0!</v>
      </c>
    </row>
    <row r="19" spans="3:11" x14ac:dyDescent="0.4">
      <c r="C19" s="9" t="s">
        <v>10</v>
      </c>
      <c r="D19" s="14"/>
      <c r="E19" s="14"/>
      <c r="F19" s="14"/>
      <c r="G19" s="14"/>
      <c r="H19" s="14"/>
      <c r="I19" s="14"/>
      <c r="J19" s="22" t="e">
        <f>AVERAGE(D19:I19)</f>
        <v>#DIV/0!</v>
      </c>
      <c r="K19" s="13" t="s">
        <v>14</v>
      </c>
    </row>
    <row r="22" spans="3:11" x14ac:dyDescent="0.4">
      <c r="C22" s="23" t="s">
        <v>15</v>
      </c>
    </row>
    <row r="23" spans="3:11" ht="19.5" thickBot="1" x14ac:dyDescent="0.45">
      <c r="C23" s="23"/>
    </row>
    <row r="24" spans="3:11" ht="25.5" thickTop="1" thickBot="1" x14ac:dyDescent="0.45">
      <c r="C24" s="24" t="s">
        <v>16</v>
      </c>
      <c r="D24" s="25" t="e">
        <f>J16/J19</f>
        <v>#DIV/0!</v>
      </c>
      <c r="E24" s="13" t="s">
        <v>17</v>
      </c>
      <c r="G24" s="52" t="e">
        <f>IF(D24&lt;40,"40件未満・・・「④-１」へ","40件以上・・・「④-２」へ")</f>
        <v>#DIV/0!</v>
      </c>
      <c r="H24" s="53"/>
      <c r="I24" s="54"/>
    </row>
    <row r="25" spans="3:11" ht="19.5" thickTop="1" x14ac:dyDescent="0.4">
      <c r="C25" s="24"/>
      <c r="D25" s="26"/>
      <c r="E25" s="13"/>
    </row>
    <row r="26" spans="3:11" x14ac:dyDescent="0.4">
      <c r="C26" s="24"/>
      <c r="D26" s="26"/>
      <c r="E26" s="13"/>
    </row>
    <row r="28" spans="3:11" x14ac:dyDescent="0.4">
      <c r="C28" s="8" t="s">
        <v>18</v>
      </c>
    </row>
    <row r="30" spans="3:11" x14ac:dyDescent="0.4">
      <c r="D30" s="27" t="s">
        <v>19</v>
      </c>
      <c r="E30" s="28">
        <f>D8</f>
        <v>0</v>
      </c>
      <c r="F30" s="2" t="s">
        <v>20</v>
      </c>
    </row>
    <row r="32" spans="3:11" ht="13.5" customHeight="1" x14ac:dyDescent="0.4">
      <c r="C32" s="8" t="s">
        <v>21</v>
      </c>
    </row>
    <row r="33" spans="3:13" x14ac:dyDescent="0.4">
      <c r="C33" s="8"/>
    </row>
    <row r="34" spans="3:13" x14ac:dyDescent="0.4">
      <c r="C34" s="55" t="s">
        <v>22</v>
      </c>
      <c r="D34" s="55"/>
      <c r="E34" s="25" t="e">
        <f>((D24-39))*J19</f>
        <v>#DIV/0!</v>
      </c>
    </row>
    <row r="35" spans="3:13" x14ac:dyDescent="0.4">
      <c r="E35" s="24" t="s">
        <v>23</v>
      </c>
    </row>
    <row r="36" spans="3:13" x14ac:dyDescent="0.4">
      <c r="D36" s="27" t="s">
        <v>24</v>
      </c>
      <c r="E36" s="29" t="e">
        <f>ROUNDDOWN(E34,0)</f>
        <v>#DIV/0!</v>
      </c>
      <c r="F36" s="2" t="s">
        <v>20</v>
      </c>
      <c r="G36" s="27" t="s">
        <v>19</v>
      </c>
      <c r="H36" s="28" t="e">
        <f>D8-E36</f>
        <v>#DIV/0!</v>
      </c>
      <c r="I36" s="2" t="s">
        <v>20</v>
      </c>
      <c r="J36" s="56" t="s">
        <v>25</v>
      </c>
      <c r="K36" s="56"/>
      <c r="L36" s="56"/>
      <c r="M36" s="56"/>
    </row>
    <row r="37" spans="3:13" x14ac:dyDescent="0.4">
      <c r="J37" s="56"/>
      <c r="K37" s="56"/>
      <c r="L37" s="56"/>
      <c r="M37" s="56"/>
    </row>
  </sheetData>
  <sheetProtection sheet="1" objects="1" scenarios="1" selectLockedCells="1"/>
  <mergeCells count="3">
    <mergeCell ref="G24:I24"/>
    <mergeCell ref="C34:D34"/>
    <mergeCell ref="J36:M37"/>
  </mergeCells>
  <phoneticPr fontId="2"/>
  <pageMargins left="0.7" right="0.7" top="0.75" bottom="0.75" header="0.3" footer="0.3"/>
  <pageSetup paperSize="9" scale="7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573D-AF29-4C5F-AB7B-81CFFC2B89B6}">
  <sheetPr>
    <tabColor rgb="FFFF0000"/>
    <pageSetUpPr fitToPage="1"/>
  </sheetPr>
  <dimension ref="B2:M48"/>
  <sheetViews>
    <sheetView workbookViewId="0"/>
  </sheetViews>
  <sheetFormatPr defaultRowHeight="18.75" x14ac:dyDescent="0.4"/>
  <cols>
    <col min="1" max="2" width="4.25" style="30" customWidth="1"/>
    <col min="3" max="6" width="18.375" style="30" customWidth="1"/>
    <col min="7" max="7" width="7.75" style="30" customWidth="1"/>
    <col min="8" max="9" width="4.25" style="30" customWidth="1"/>
    <col min="10" max="13" width="18.375" style="30" customWidth="1"/>
    <col min="14" max="14" width="7.75" style="30" customWidth="1"/>
    <col min="15" max="16384" width="9" style="30"/>
  </cols>
  <sheetData>
    <row r="2" spans="2:13" x14ac:dyDescent="0.4">
      <c r="B2" s="30" t="s">
        <v>26</v>
      </c>
      <c r="I2" s="30" t="s">
        <v>26</v>
      </c>
    </row>
    <row r="4" spans="2:13" x14ac:dyDescent="0.4">
      <c r="B4" s="31" t="s">
        <v>27</v>
      </c>
      <c r="I4" s="31" t="s">
        <v>28</v>
      </c>
    </row>
    <row r="5" spans="2:13" x14ac:dyDescent="0.4">
      <c r="B5" s="31"/>
      <c r="I5" s="31"/>
    </row>
    <row r="7" spans="2:13" x14ac:dyDescent="0.4">
      <c r="B7" s="32" t="s">
        <v>29</v>
      </c>
      <c r="C7" s="33" t="s">
        <v>30</v>
      </c>
      <c r="D7" s="33" t="s">
        <v>31</v>
      </c>
      <c r="E7" s="33" t="s">
        <v>32</v>
      </c>
      <c r="F7" s="33" t="s">
        <v>33</v>
      </c>
      <c r="I7" s="34" t="s">
        <v>29</v>
      </c>
      <c r="J7" s="35" t="s">
        <v>30</v>
      </c>
      <c r="K7" s="35" t="s">
        <v>31</v>
      </c>
      <c r="L7" s="35" t="s">
        <v>32</v>
      </c>
      <c r="M7" s="35" t="s">
        <v>33</v>
      </c>
    </row>
    <row r="8" spans="2:13" x14ac:dyDescent="0.4">
      <c r="B8" s="32">
        <v>1</v>
      </c>
      <c r="C8" s="36"/>
      <c r="D8" s="36"/>
      <c r="E8" s="37"/>
      <c r="F8" s="36"/>
      <c r="I8" s="34">
        <v>1</v>
      </c>
      <c r="J8" s="36"/>
      <c r="K8" s="36"/>
      <c r="L8" s="37"/>
      <c r="M8" s="36"/>
    </row>
    <row r="9" spans="2:13" x14ac:dyDescent="0.4">
      <c r="B9" s="32">
        <v>2</v>
      </c>
      <c r="C9" s="36"/>
      <c r="D9" s="36"/>
      <c r="E9" s="37"/>
      <c r="F9" s="36"/>
      <c r="I9" s="34">
        <v>2</v>
      </c>
      <c r="J9" s="36"/>
      <c r="K9" s="36"/>
      <c r="L9" s="37"/>
      <c r="M9" s="36"/>
    </row>
    <row r="10" spans="2:13" x14ac:dyDescent="0.4">
      <c r="B10" s="32">
        <v>3</v>
      </c>
      <c r="C10" s="36"/>
      <c r="D10" s="36"/>
      <c r="E10" s="37"/>
      <c r="F10" s="36"/>
      <c r="I10" s="34">
        <v>3</v>
      </c>
      <c r="J10" s="36"/>
      <c r="K10" s="36"/>
      <c r="L10" s="37"/>
      <c r="M10" s="36"/>
    </row>
    <row r="11" spans="2:13" x14ac:dyDescent="0.4">
      <c r="B11" s="32">
        <v>4</v>
      </c>
      <c r="C11" s="36"/>
      <c r="D11" s="36"/>
      <c r="E11" s="37"/>
      <c r="F11" s="36"/>
      <c r="I11" s="34">
        <v>4</v>
      </c>
      <c r="J11" s="36"/>
      <c r="K11" s="36"/>
      <c r="L11" s="37"/>
      <c r="M11" s="36"/>
    </row>
    <row r="12" spans="2:13" x14ac:dyDescent="0.4">
      <c r="B12" s="32">
        <v>5</v>
      </c>
      <c r="C12" s="36"/>
      <c r="D12" s="36"/>
      <c r="E12" s="37"/>
      <c r="F12" s="36"/>
      <c r="I12" s="34">
        <v>5</v>
      </c>
      <c r="J12" s="36"/>
      <c r="K12" s="36"/>
      <c r="L12" s="37"/>
      <c r="M12" s="36"/>
    </row>
    <row r="13" spans="2:13" x14ac:dyDescent="0.4">
      <c r="B13" s="32">
        <v>6</v>
      </c>
      <c r="C13" s="36"/>
      <c r="D13" s="36"/>
      <c r="E13" s="37"/>
      <c r="F13" s="36"/>
      <c r="I13" s="34">
        <v>6</v>
      </c>
      <c r="J13" s="36"/>
      <c r="K13" s="36"/>
      <c r="L13" s="37"/>
      <c r="M13" s="36"/>
    </row>
    <row r="14" spans="2:13" x14ac:dyDescent="0.4">
      <c r="B14" s="32">
        <v>7</v>
      </c>
      <c r="C14" s="36"/>
      <c r="D14" s="36"/>
      <c r="E14" s="37"/>
      <c r="F14" s="36"/>
      <c r="I14" s="34">
        <v>7</v>
      </c>
      <c r="J14" s="36"/>
      <c r="K14" s="36"/>
      <c r="L14" s="37"/>
      <c r="M14" s="36"/>
    </row>
    <row r="15" spans="2:13" x14ac:dyDescent="0.4">
      <c r="B15" s="32">
        <v>8</v>
      </c>
      <c r="C15" s="36"/>
      <c r="D15" s="36"/>
      <c r="E15" s="37"/>
      <c r="F15" s="36"/>
      <c r="I15" s="34">
        <v>8</v>
      </c>
      <c r="J15" s="36"/>
      <c r="K15" s="36"/>
      <c r="L15" s="37"/>
      <c r="M15" s="36"/>
    </row>
    <row r="16" spans="2:13" x14ac:dyDescent="0.4">
      <c r="B16" s="32">
        <v>9</v>
      </c>
      <c r="C16" s="36"/>
      <c r="D16" s="36"/>
      <c r="E16" s="37"/>
      <c r="F16" s="36"/>
      <c r="I16" s="34">
        <v>9</v>
      </c>
      <c r="J16" s="36"/>
      <c r="K16" s="36"/>
      <c r="L16" s="37"/>
      <c r="M16" s="36"/>
    </row>
    <row r="17" spans="2:13" x14ac:dyDescent="0.4">
      <c r="B17" s="32">
        <v>10</v>
      </c>
      <c r="C17" s="36"/>
      <c r="D17" s="36"/>
      <c r="E17" s="37"/>
      <c r="F17" s="36"/>
      <c r="I17" s="34">
        <v>10</v>
      </c>
      <c r="J17" s="36"/>
      <c r="K17" s="36"/>
      <c r="L17" s="37"/>
      <c r="M17" s="36"/>
    </row>
    <row r="18" spans="2:13" x14ac:dyDescent="0.4">
      <c r="B18" s="32">
        <v>11</v>
      </c>
      <c r="C18" s="36"/>
      <c r="D18" s="36"/>
      <c r="E18" s="37"/>
      <c r="F18" s="36"/>
      <c r="I18" s="34">
        <v>11</v>
      </c>
      <c r="J18" s="36"/>
      <c r="K18" s="36"/>
      <c r="L18" s="37"/>
      <c r="M18" s="36"/>
    </row>
    <row r="19" spans="2:13" x14ac:dyDescent="0.4">
      <c r="B19" s="32">
        <v>12</v>
      </c>
      <c r="C19" s="36"/>
      <c r="D19" s="36"/>
      <c r="E19" s="37"/>
      <c r="F19" s="36"/>
      <c r="I19" s="34">
        <v>12</v>
      </c>
      <c r="J19" s="36"/>
      <c r="K19" s="36"/>
      <c r="L19" s="37"/>
      <c r="M19" s="36"/>
    </row>
    <row r="20" spans="2:13" x14ac:dyDescent="0.4">
      <c r="B20" s="32">
        <v>13</v>
      </c>
      <c r="C20" s="36"/>
      <c r="D20" s="36"/>
      <c r="E20" s="37"/>
      <c r="F20" s="36"/>
      <c r="I20" s="34">
        <v>13</v>
      </c>
      <c r="J20" s="36"/>
      <c r="K20" s="36"/>
      <c r="L20" s="37"/>
      <c r="M20" s="36"/>
    </row>
    <row r="21" spans="2:13" x14ac:dyDescent="0.4">
      <c r="B21" s="32">
        <v>14</v>
      </c>
      <c r="C21" s="36"/>
      <c r="D21" s="36"/>
      <c r="E21" s="37"/>
      <c r="F21" s="36"/>
      <c r="I21" s="34">
        <v>14</v>
      </c>
      <c r="J21" s="36"/>
      <c r="K21" s="36"/>
      <c r="L21" s="37"/>
      <c r="M21" s="36"/>
    </row>
    <row r="22" spans="2:13" x14ac:dyDescent="0.4">
      <c r="B22" s="32">
        <v>15</v>
      </c>
      <c r="C22" s="36"/>
      <c r="D22" s="36"/>
      <c r="E22" s="37"/>
      <c r="F22" s="36"/>
      <c r="I22" s="34">
        <v>15</v>
      </c>
      <c r="J22" s="36"/>
      <c r="K22" s="36"/>
      <c r="L22" s="37"/>
      <c r="M22" s="36"/>
    </row>
    <row r="23" spans="2:13" x14ac:dyDescent="0.4">
      <c r="B23" s="32">
        <v>16</v>
      </c>
      <c r="C23" s="36"/>
      <c r="D23" s="36"/>
      <c r="E23" s="37"/>
      <c r="F23" s="36"/>
      <c r="I23" s="34">
        <v>16</v>
      </c>
      <c r="J23" s="36"/>
      <c r="K23" s="36"/>
      <c r="L23" s="37"/>
      <c r="M23" s="36"/>
    </row>
    <row r="24" spans="2:13" x14ac:dyDescent="0.4">
      <c r="B24" s="32">
        <v>17</v>
      </c>
      <c r="C24" s="36"/>
      <c r="D24" s="36"/>
      <c r="E24" s="37"/>
      <c r="F24" s="36"/>
      <c r="I24" s="34">
        <v>17</v>
      </c>
      <c r="J24" s="36"/>
      <c r="K24" s="36"/>
      <c r="L24" s="37"/>
      <c r="M24" s="36"/>
    </row>
    <row r="25" spans="2:13" x14ac:dyDescent="0.4">
      <c r="B25" s="32">
        <v>18</v>
      </c>
      <c r="C25" s="36"/>
      <c r="D25" s="36"/>
      <c r="E25" s="37"/>
      <c r="F25" s="36"/>
      <c r="I25" s="34">
        <v>18</v>
      </c>
      <c r="J25" s="36"/>
      <c r="K25" s="36"/>
      <c r="L25" s="37"/>
      <c r="M25" s="36"/>
    </row>
    <row r="26" spans="2:13" x14ac:dyDescent="0.4">
      <c r="B26" s="32">
        <v>19</v>
      </c>
      <c r="C26" s="36"/>
      <c r="D26" s="36"/>
      <c r="E26" s="37"/>
      <c r="F26" s="36"/>
      <c r="I26" s="34">
        <v>19</v>
      </c>
      <c r="J26" s="36"/>
      <c r="K26" s="36"/>
      <c r="L26" s="37"/>
      <c r="M26" s="36"/>
    </row>
    <row r="27" spans="2:13" x14ac:dyDescent="0.4">
      <c r="B27" s="32">
        <v>20</v>
      </c>
      <c r="C27" s="36"/>
      <c r="D27" s="36"/>
      <c r="E27" s="37"/>
      <c r="F27" s="36"/>
      <c r="I27" s="34">
        <v>20</v>
      </c>
      <c r="J27" s="36"/>
      <c r="K27" s="36"/>
      <c r="L27" s="37"/>
      <c r="M27" s="36"/>
    </row>
    <row r="28" spans="2:13" x14ac:dyDescent="0.4">
      <c r="B28" s="32">
        <v>21</v>
      </c>
      <c r="C28" s="36"/>
      <c r="D28" s="36"/>
      <c r="E28" s="37"/>
      <c r="F28" s="36"/>
      <c r="I28" s="34">
        <v>21</v>
      </c>
      <c r="J28" s="36"/>
      <c r="K28" s="36"/>
      <c r="L28" s="37"/>
      <c r="M28" s="36"/>
    </row>
    <row r="29" spans="2:13" x14ac:dyDescent="0.4">
      <c r="B29" s="32">
        <v>22</v>
      </c>
      <c r="C29" s="36"/>
      <c r="D29" s="36"/>
      <c r="E29" s="37"/>
      <c r="F29" s="36"/>
      <c r="I29" s="34">
        <v>22</v>
      </c>
      <c r="J29" s="36"/>
      <c r="K29" s="36"/>
      <c r="L29" s="37"/>
      <c r="M29" s="36"/>
    </row>
    <row r="30" spans="2:13" x14ac:dyDescent="0.4">
      <c r="B30" s="32">
        <v>23</v>
      </c>
      <c r="C30" s="36"/>
      <c r="D30" s="36"/>
      <c r="E30" s="37"/>
      <c r="F30" s="36"/>
      <c r="I30" s="34">
        <v>23</v>
      </c>
      <c r="J30" s="36"/>
      <c r="K30" s="36"/>
      <c r="L30" s="37"/>
      <c r="M30" s="36"/>
    </row>
    <row r="31" spans="2:13" x14ac:dyDescent="0.4">
      <c r="B31" s="32">
        <v>24</v>
      </c>
      <c r="C31" s="36"/>
      <c r="D31" s="36"/>
      <c r="E31" s="37"/>
      <c r="F31" s="36"/>
      <c r="I31" s="34">
        <v>24</v>
      </c>
      <c r="J31" s="36"/>
      <c r="K31" s="36"/>
      <c r="L31" s="37"/>
      <c r="M31" s="36"/>
    </row>
    <row r="32" spans="2:13" x14ac:dyDescent="0.4">
      <c r="B32" s="32">
        <v>25</v>
      </c>
      <c r="C32" s="36"/>
      <c r="D32" s="36"/>
      <c r="E32" s="37"/>
      <c r="F32" s="36"/>
      <c r="I32" s="34">
        <v>25</v>
      </c>
      <c r="J32" s="36"/>
      <c r="K32" s="36"/>
      <c r="L32" s="37"/>
      <c r="M32" s="36"/>
    </row>
    <row r="33" spans="2:13" x14ac:dyDescent="0.4">
      <c r="B33" s="32">
        <v>26</v>
      </c>
      <c r="C33" s="36"/>
      <c r="D33" s="36"/>
      <c r="E33" s="37"/>
      <c r="F33" s="36"/>
      <c r="I33" s="34">
        <v>26</v>
      </c>
      <c r="J33" s="36"/>
      <c r="K33" s="36"/>
      <c r="L33" s="37"/>
      <c r="M33" s="36"/>
    </row>
    <row r="34" spans="2:13" x14ac:dyDescent="0.4">
      <c r="B34" s="32">
        <v>27</v>
      </c>
      <c r="C34" s="36"/>
      <c r="D34" s="36"/>
      <c r="E34" s="37"/>
      <c r="F34" s="36"/>
      <c r="I34" s="34">
        <v>27</v>
      </c>
      <c r="J34" s="36"/>
      <c r="K34" s="36"/>
      <c r="L34" s="37"/>
      <c r="M34" s="36"/>
    </row>
    <row r="35" spans="2:13" x14ac:dyDescent="0.4">
      <c r="B35" s="32">
        <v>28</v>
      </c>
      <c r="C35" s="36"/>
      <c r="D35" s="36"/>
      <c r="E35" s="37"/>
      <c r="F35" s="36"/>
      <c r="I35" s="34">
        <v>28</v>
      </c>
      <c r="J35" s="36"/>
      <c r="K35" s="36"/>
      <c r="L35" s="37"/>
      <c r="M35" s="36"/>
    </row>
    <row r="36" spans="2:13" x14ac:dyDescent="0.4">
      <c r="B36" s="32">
        <v>29</v>
      </c>
      <c r="C36" s="36"/>
      <c r="D36" s="36"/>
      <c r="E36" s="37"/>
      <c r="F36" s="36"/>
      <c r="I36" s="34">
        <v>29</v>
      </c>
      <c r="J36" s="36"/>
      <c r="K36" s="36"/>
      <c r="L36" s="37"/>
      <c r="M36" s="36"/>
    </row>
    <row r="37" spans="2:13" x14ac:dyDescent="0.4">
      <c r="B37" s="32">
        <v>30</v>
      </c>
      <c r="C37" s="36"/>
      <c r="D37" s="36"/>
      <c r="E37" s="37"/>
      <c r="F37" s="36"/>
      <c r="I37" s="34">
        <v>30</v>
      </c>
      <c r="J37" s="36"/>
      <c r="K37" s="36"/>
      <c r="L37" s="37"/>
      <c r="M37" s="36"/>
    </row>
    <row r="38" spans="2:13" x14ac:dyDescent="0.4">
      <c r="B38" s="32">
        <v>31</v>
      </c>
      <c r="C38" s="36"/>
      <c r="D38" s="36"/>
      <c r="E38" s="37"/>
      <c r="F38" s="36"/>
      <c r="I38" s="34">
        <v>31</v>
      </c>
      <c r="J38" s="36"/>
      <c r="K38" s="36"/>
      <c r="L38" s="37"/>
      <c r="M38" s="36"/>
    </row>
    <row r="39" spans="2:13" x14ac:dyDescent="0.4">
      <c r="B39" s="32">
        <v>32</v>
      </c>
      <c r="C39" s="36"/>
      <c r="D39" s="36"/>
      <c r="E39" s="37"/>
      <c r="F39" s="36"/>
      <c r="I39" s="34">
        <v>32</v>
      </c>
      <c r="J39" s="36"/>
      <c r="K39" s="36"/>
      <c r="L39" s="37"/>
      <c r="M39" s="36"/>
    </row>
    <row r="40" spans="2:13" x14ac:dyDescent="0.4">
      <c r="B40" s="32">
        <v>33</v>
      </c>
      <c r="C40" s="36"/>
      <c r="D40" s="36"/>
      <c r="E40" s="37"/>
      <c r="F40" s="36"/>
      <c r="I40" s="34">
        <v>33</v>
      </c>
      <c r="J40" s="36"/>
      <c r="K40" s="36"/>
      <c r="L40" s="37"/>
      <c r="M40" s="36"/>
    </row>
    <row r="41" spans="2:13" x14ac:dyDescent="0.4">
      <c r="B41" s="32">
        <v>34</v>
      </c>
      <c r="C41" s="36"/>
      <c r="D41" s="36"/>
      <c r="E41" s="37"/>
      <c r="F41" s="36"/>
      <c r="I41" s="34">
        <v>34</v>
      </c>
      <c r="J41" s="36"/>
      <c r="K41" s="36"/>
      <c r="L41" s="37"/>
      <c r="M41" s="36"/>
    </row>
    <row r="42" spans="2:13" x14ac:dyDescent="0.4">
      <c r="B42" s="32">
        <v>35</v>
      </c>
      <c r="C42" s="36"/>
      <c r="D42" s="36"/>
      <c r="E42" s="37"/>
      <c r="F42" s="36"/>
      <c r="I42" s="34">
        <v>35</v>
      </c>
      <c r="J42" s="36"/>
      <c r="K42" s="36"/>
      <c r="L42" s="37"/>
      <c r="M42" s="36"/>
    </row>
    <row r="43" spans="2:13" x14ac:dyDescent="0.4">
      <c r="B43" s="32">
        <v>36</v>
      </c>
      <c r="C43" s="36"/>
      <c r="D43" s="36"/>
      <c r="E43" s="37"/>
      <c r="F43" s="36"/>
      <c r="I43" s="34">
        <v>36</v>
      </c>
      <c r="J43" s="36"/>
      <c r="K43" s="36"/>
      <c r="L43" s="37"/>
      <c r="M43" s="36"/>
    </row>
    <row r="44" spans="2:13" x14ac:dyDescent="0.4">
      <c r="B44" s="32">
        <v>37</v>
      </c>
      <c r="C44" s="36"/>
      <c r="D44" s="36"/>
      <c r="E44" s="37"/>
      <c r="F44" s="36"/>
      <c r="I44" s="34">
        <v>37</v>
      </c>
      <c r="J44" s="36"/>
      <c r="K44" s="36"/>
      <c r="L44" s="37"/>
      <c r="M44" s="36"/>
    </row>
    <row r="45" spans="2:13" x14ac:dyDescent="0.4">
      <c r="B45" s="32">
        <v>38</v>
      </c>
      <c r="C45" s="36"/>
      <c r="D45" s="36"/>
      <c r="E45" s="37"/>
      <c r="F45" s="36"/>
      <c r="I45" s="34">
        <v>38</v>
      </c>
      <c r="J45" s="36"/>
      <c r="K45" s="36"/>
      <c r="L45" s="37"/>
      <c r="M45" s="36"/>
    </row>
    <row r="46" spans="2:13" x14ac:dyDescent="0.4">
      <c r="B46" s="32">
        <v>39</v>
      </c>
      <c r="C46" s="36"/>
      <c r="D46" s="36"/>
      <c r="E46" s="37"/>
      <c r="F46" s="36"/>
      <c r="I46" s="34">
        <v>39</v>
      </c>
      <c r="J46" s="36"/>
      <c r="K46" s="36"/>
      <c r="L46" s="37"/>
      <c r="M46" s="36"/>
    </row>
    <row r="47" spans="2:13" x14ac:dyDescent="0.4">
      <c r="B47" s="32">
        <v>40</v>
      </c>
      <c r="C47" s="36"/>
      <c r="D47" s="36"/>
      <c r="E47" s="37"/>
      <c r="F47" s="36"/>
      <c r="I47" s="34">
        <v>40</v>
      </c>
      <c r="J47" s="36"/>
      <c r="K47" s="36"/>
      <c r="L47" s="37"/>
      <c r="M47" s="36"/>
    </row>
    <row r="48" spans="2:13" x14ac:dyDescent="0.4">
      <c r="E48" s="38"/>
    </row>
  </sheetData>
  <phoneticPr fontId="2"/>
  <pageMargins left="0.7" right="0.7" top="0.75" bottom="0.75" header="0.3" footer="0.3"/>
  <pageSetup paperSize="9" scale="4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BD099-67B5-4786-8AF9-B18B4873D60F}">
  <sheetPr>
    <pageSetUpPr fitToPage="1"/>
  </sheetPr>
  <dimension ref="B1:N37"/>
  <sheetViews>
    <sheetView view="pageBreakPreview" zoomScaleNormal="100" zoomScaleSheetLayoutView="100" workbookViewId="0">
      <selection activeCell="D16" sqref="D16"/>
    </sheetView>
  </sheetViews>
  <sheetFormatPr defaultRowHeight="18.75" x14ac:dyDescent="0.4"/>
  <cols>
    <col min="1" max="2" width="2.875" style="2" customWidth="1"/>
    <col min="3" max="3" width="15.25" style="2" customWidth="1"/>
    <col min="4" max="12" width="12.125" style="2" customWidth="1"/>
    <col min="13" max="16384" width="9" style="2"/>
  </cols>
  <sheetData>
    <row r="1" spans="2:14" ht="22.5" customHeight="1" x14ac:dyDescent="0.4">
      <c r="B1" s="1" t="s">
        <v>0</v>
      </c>
      <c r="N1" s="3"/>
    </row>
    <row r="2" spans="2:14" ht="15" customHeight="1" x14ac:dyDescent="0.4">
      <c r="B2" s="4" t="s">
        <v>1</v>
      </c>
    </row>
    <row r="3" spans="2:14" ht="15" customHeight="1" x14ac:dyDescent="0.4">
      <c r="B3" s="5" t="s">
        <v>2</v>
      </c>
    </row>
    <row r="4" spans="2:14" x14ac:dyDescent="0.4">
      <c r="K4" s="6" t="s">
        <v>3</v>
      </c>
      <c r="L4" s="39">
        <v>44409</v>
      </c>
    </row>
    <row r="6" spans="2:14" ht="19.5" thickBot="1" x14ac:dyDescent="0.45">
      <c r="C6" s="8" t="s">
        <v>4</v>
      </c>
    </row>
    <row r="7" spans="2:14" ht="19.5" customHeight="1" thickBot="1" x14ac:dyDescent="0.45">
      <c r="C7" s="9" t="s">
        <v>5</v>
      </c>
      <c r="D7" s="40">
        <v>44378</v>
      </c>
    </row>
    <row r="8" spans="2:14" ht="19.5" customHeight="1" x14ac:dyDescent="0.4">
      <c r="C8" s="11" t="s">
        <v>6</v>
      </c>
      <c r="D8" s="12">
        <f>SUM(D9:D10)</f>
        <v>60</v>
      </c>
      <c r="E8" s="13" t="s">
        <v>7</v>
      </c>
    </row>
    <row r="9" spans="2:14" x14ac:dyDescent="0.4">
      <c r="C9" s="9" t="s">
        <v>8</v>
      </c>
      <c r="D9" s="41">
        <v>40</v>
      </c>
    </row>
    <row r="10" spans="2:14" x14ac:dyDescent="0.4">
      <c r="C10" s="9" t="s">
        <v>9</v>
      </c>
      <c r="D10" s="41">
        <v>20</v>
      </c>
    </row>
    <row r="11" spans="2:14" x14ac:dyDescent="0.4">
      <c r="C11" s="9" t="s">
        <v>10</v>
      </c>
      <c r="D11" s="41">
        <v>2</v>
      </c>
    </row>
    <row r="12" spans="2:14" x14ac:dyDescent="0.4">
      <c r="C12" s="15"/>
      <c r="D12" s="15"/>
    </row>
    <row r="13" spans="2:14" x14ac:dyDescent="0.4">
      <c r="C13" s="15"/>
      <c r="D13" s="15"/>
    </row>
    <row r="14" spans="2:14" x14ac:dyDescent="0.4">
      <c r="C14" s="16" t="s">
        <v>11</v>
      </c>
    </row>
    <row r="15" spans="2:14" x14ac:dyDescent="0.4">
      <c r="C15" s="9" t="s">
        <v>5</v>
      </c>
      <c r="D15" s="17">
        <f>EDATE($D$7,-6)</f>
        <v>44197</v>
      </c>
      <c r="E15" s="17">
        <f>EDATE($D$7,-5)</f>
        <v>44228</v>
      </c>
      <c r="F15" s="17">
        <f>EDATE($D$7,-4)</f>
        <v>44256</v>
      </c>
      <c r="G15" s="17">
        <f>EDATE($D$7,-3)</f>
        <v>44287</v>
      </c>
      <c r="H15" s="17">
        <f>EDATE($D$7,-2)</f>
        <v>44317</v>
      </c>
      <c r="I15" s="17">
        <f>EDATE($D$7,-1)</f>
        <v>44348</v>
      </c>
      <c r="J15" s="18" t="s">
        <v>12</v>
      </c>
    </row>
    <row r="16" spans="2:14" x14ac:dyDescent="0.4">
      <c r="C16" s="19" t="s">
        <v>6</v>
      </c>
      <c r="D16" s="20">
        <f>SUM(D17:D18)</f>
        <v>45</v>
      </c>
      <c r="E16" s="20">
        <f t="shared" ref="E16:H16" si="0">SUM(E17:E18)</f>
        <v>45</v>
      </c>
      <c r="F16" s="20">
        <f t="shared" si="0"/>
        <v>60</v>
      </c>
      <c r="G16" s="20">
        <f t="shared" si="0"/>
        <v>45</v>
      </c>
      <c r="H16" s="20">
        <f t="shared" si="0"/>
        <v>45</v>
      </c>
      <c r="I16" s="20">
        <f>SUM(I17:I18)</f>
        <v>50</v>
      </c>
      <c r="J16" s="21">
        <f>AVERAGE(D16:I16)</f>
        <v>48.333333333333336</v>
      </c>
      <c r="K16" s="13" t="s">
        <v>13</v>
      </c>
    </row>
    <row r="17" spans="3:11" x14ac:dyDescent="0.4">
      <c r="C17" s="9" t="s">
        <v>8</v>
      </c>
      <c r="D17" s="41">
        <v>30</v>
      </c>
      <c r="E17" s="41">
        <v>30</v>
      </c>
      <c r="F17" s="41">
        <v>30</v>
      </c>
      <c r="G17" s="41">
        <v>25</v>
      </c>
      <c r="H17" s="41">
        <v>30</v>
      </c>
      <c r="I17" s="41">
        <v>30</v>
      </c>
      <c r="J17" s="22">
        <f>AVERAGE(D17:I17)</f>
        <v>29.166666666666668</v>
      </c>
    </row>
    <row r="18" spans="3:11" x14ac:dyDescent="0.4">
      <c r="C18" s="9" t="s">
        <v>9</v>
      </c>
      <c r="D18" s="41">
        <v>15</v>
      </c>
      <c r="E18" s="41">
        <v>15</v>
      </c>
      <c r="F18" s="41">
        <v>30</v>
      </c>
      <c r="G18" s="41">
        <v>20</v>
      </c>
      <c r="H18" s="41">
        <v>15</v>
      </c>
      <c r="I18" s="41">
        <v>20</v>
      </c>
      <c r="J18" s="22">
        <f>AVERAGE(D18:I18)</f>
        <v>19.166666666666668</v>
      </c>
    </row>
    <row r="19" spans="3:11" x14ac:dyDescent="0.4">
      <c r="C19" s="9" t="s">
        <v>10</v>
      </c>
      <c r="D19" s="41">
        <v>1</v>
      </c>
      <c r="E19" s="41">
        <v>1</v>
      </c>
      <c r="F19" s="41">
        <v>1</v>
      </c>
      <c r="G19" s="41">
        <v>1</v>
      </c>
      <c r="H19" s="41">
        <v>1</v>
      </c>
      <c r="I19" s="41">
        <v>2</v>
      </c>
      <c r="J19" s="22">
        <f>AVERAGE(D19:I19)</f>
        <v>1.1666666666666667</v>
      </c>
      <c r="K19" s="13" t="s">
        <v>14</v>
      </c>
    </row>
    <row r="22" spans="3:11" x14ac:dyDescent="0.4">
      <c r="C22" s="23" t="s">
        <v>15</v>
      </c>
    </row>
    <row r="23" spans="3:11" ht="19.5" thickBot="1" x14ac:dyDescent="0.45">
      <c r="C23" s="23"/>
    </row>
    <row r="24" spans="3:11" ht="25.5" thickTop="1" thickBot="1" x14ac:dyDescent="0.45">
      <c r="C24" s="24" t="s">
        <v>16</v>
      </c>
      <c r="D24" s="25">
        <f>J16/J19</f>
        <v>41.428571428571431</v>
      </c>
      <c r="E24" s="13" t="s">
        <v>17</v>
      </c>
      <c r="G24" s="52" t="str">
        <f>IF(D24&lt;40,"40件未満・・・「④-１」へ","40件以上・・・「④-２」へ")</f>
        <v>40件以上・・・「④-２」へ</v>
      </c>
      <c r="H24" s="53"/>
      <c r="I24" s="54"/>
    </row>
    <row r="25" spans="3:11" ht="19.5" thickTop="1" x14ac:dyDescent="0.4">
      <c r="C25" s="24"/>
      <c r="D25" s="26"/>
      <c r="E25" s="13"/>
    </row>
    <row r="26" spans="3:11" x14ac:dyDescent="0.4">
      <c r="C26" s="24"/>
      <c r="D26" s="26"/>
      <c r="E26" s="13"/>
    </row>
    <row r="28" spans="3:11" x14ac:dyDescent="0.4">
      <c r="C28" s="8" t="s">
        <v>34</v>
      </c>
    </row>
    <row r="30" spans="3:11" x14ac:dyDescent="0.4">
      <c r="D30" s="27" t="s">
        <v>19</v>
      </c>
      <c r="E30" s="28">
        <f>D8</f>
        <v>60</v>
      </c>
      <c r="F30" s="2" t="s">
        <v>20</v>
      </c>
    </row>
    <row r="32" spans="3:11" ht="13.5" customHeight="1" x14ac:dyDescent="0.4">
      <c r="C32" s="8" t="s">
        <v>21</v>
      </c>
    </row>
    <row r="33" spans="3:13" x14ac:dyDescent="0.4">
      <c r="C33" s="8"/>
    </row>
    <row r="34" spans="3:13" x14ac:dyDescent="0.4">
      <c r="C34" s="55" t="s">
        <v>22</v>
      </c>
      <c r="D34" s="55"/>
      <c r="E34" s="25">
        <f>((D24-39))*J19</f>
        <v>2.8333333333333357</v>
      </c>
    </row>
    <row r="35" spans="3:13" x14ac:dyDescent="0.4">
      <c r="E35" s="24" t="s">
        <v>23</v>
      </c>
    </row>
    <row r="36" spans="3:13" x14ac:dyDescent="0.4">
      <c r="D36" s="27" t="s">
        <v>24</v>
      </c>
      <c r="E36" s="29">
        <f>ROUNDDOWN(E34,0)</f>
        <v>2</v>
      </c>
      <c r="F36" s="2" t="s">
        <v>20</v>
      </c>
      <c r="G36" s="27" t="s">
        <v>19</v>
      </c>
      <c r="H36" s="28">
        <f>D8-E36</f>
        <v>58</v>
      </c>
      <c r="I36" s="2" t="s">
        <v>20</v>
      </c>
      <c r="J36" s="56" t="s">
        <v>25</v>
      </c>
      <c r="K36" s="56"/>
      <c r="L36" s="56"/>
      <c r="M36" s="56"/>
    </row>
    <row r="37" spans="3:13" x14ac:dyDescent="0.4">
      <c r="J37" s="56"/>
      <c r="K37" s="56"/>
      <c r="L37" s="56"/>
      <c r="M37" s="56"/>
    </row>
  </sheetData>
  <sheetProtection sheet="1" objects="1" scenarios="1" selectLockedCells="1"/>
  <mergeCells count="3">
    <mergeCell ref="G24:I24"/>
    <mergeCell ref="C34:D34"/>
    <mergeCell ref="J36:M37"/>
  </mergeCells>
  <phoneticPr fontId="2"/>
  <pageMargins left="0.7" right="0.7" top="0.75" bottom="0.75" header="0.3" footer="0.3"/>
  <pageSetup paperSize="9" scale="6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44FA6-D569-42DC-B37E-A0BD6652FB88}">
  <sheetPr>
    <pageSetUpPr fitToPage="1"/>
  </sheetPr>
  <dimension ref="B1:N37"/>
  <sheetViews>
    <sheetView view="pageBreakPreview" zoomScaleNormal="100" zoomScaleSheetLayoutView="100" workbookViewId="0"/>
  </sheetViews>
  <sheetFormatPr defaultRowHeight="18.75" x14ac:dyDescent="0.4"/>
  <cols>
    <col min="1" max="2" width="2.875" style="2" customWidth="1"/>
    <col min="3" max="3" width="15.25" style="2" customWidth="1"/>
    <col min="4" max="12" width="12.125" style="2" customWidth="1"/>
    <col min="13" max="16384" width="9" style="2"/>
  </cols>
  <sheetData>
    <row r="1" spans="2:14" ht="22.5" customHeight="1" x14ac:dyDescent="0.4">
      <c r="B1" s="1" t="s">
        <v>0</v>
      </c>
      <c r="N1" s="3"/>
    </row>
    <row r="2" spans="2:14" ht="15" customHeight="1" x14ac:dyDescent="0.4">
      <c r="B2" s="4" t="s">
        <v>1</v>
      </c>
    </row>
    <row r="3" spans="2:14" ht="15" customHeight="1" x14ac:dyDescent="0.4">
      <c r="B3" s="5" t="s">
        <v>2</v>
      </c>
    </row>
    <row r="4" spans="2:14" x14ac:dyDescent="0.4">
      <c r="K4" s="6" t="s">
        <v>3</v>
      </c>
      <c r="L4" s="39">
        <v>44440</v>
      </c>
    </row>
    <row r="6" spans="2:14" ht="19.5" thickBot="1" x14ac:dyDescent="0.45">
      <c r="C6" s="8" t="s">
        <v>4</v>
      </c>
    </row>
    <row r="7" spans="2:14" ht="19.5" customHeight="1" thickBot="1" x14ac:dyDescent="0.45">
      <c r="C7" s="9" t="s">
        <v>5</v>
      </c>
      <c r="D7" s="40">
        <v>44409</v>
      </c>
    </row>
    <row r="8" spans="2:14" ht="19.5" customHeight="1" x14ac:dyDescent="0.4">
      <c r="C8" s="11" t="s">
        <v>6</v>
      </c>
      <c r="D8" s="12">
        <f>SUM(D9:D10)</f>
        <v>75</v>
      </c>
      <c r="E8" s="13" t="s">
        <v>7</v>
      </c>
    </row>
    <row r="9" spans="2:14" x14ac:dyDescent="0.4">
      <c r="C9" s="9" t="s">
        <v>8</v>
      </c>
      <c r="D9" s="41">
        <v>50</v>
      </c>
    </row>
    <row r="10" spans="2:14" x14ac:dyDescent="0.4">
      <c r="C10" s="9" t="s">
        <v>9</v>
      </c>
      <c r="D10" s="41">
        <v>25</v>
      </c>
    </row>
    <row r="11" spans="2:14" x14ac:dyDescent="0.4">
      <c r="C11" s="9" t="s">
        <v>10</v>
      </c>
      <c r="D11" s="41">
        <v>2</v>
      </c>
    </row>
    <row r="12" spans="2:14" x14ac:dyDescent="0.4">
      <c r="C12" s="15"/>
      <c r="D12" s="15"/>
    </row>
    <row r="13" spans="2:14" x14ac:dyDescent="0.4">
      <c r="C13" s="15"/>
      <c r="D13" s="15"/>
    </row>
    <row r="14" spans="2:14" x14ac:dyDescent="0.4">
      <c r="C14" s="16" t="s">
        <v>11</v>
      </c>
    </row>
    <row r="15" spans="2:14" x14ac:dyDescent="0.4">
      <c r="C15" s="9" t="s">
        <v>5</v>
      </c>
      <c r="D15" s="17">
        <f>EDATE($D$7,-6)</f>
        <v>44228</v>
      </c>
      <c r="E15" s="17">
        <f>EDATE($D$7,-5)</f>
        <v>44256</v>
      </c>
      <c r="F15" s="17">
        <f>EDATE($D$7,-4)</f>
        <v>44287</v>
      </c>
      <c r="G15" s="17">
        <f>EDATE($D$7,-3)</f>
        <v>44317</v>
      </c>
      <c r="H15" s="17">
        <f>EDATE($D$7,-2)</f>
        <v>44348</v>
      </c>
      <c r="I15" s="17">
        <f>EDATE($D$7,-1)</f>
        <v>44378</v>
      </c>
      <c r="J15" s="18" t="s">
        <v>12</v>
      </c>
    </row>
    <row r="16" spans="2:14" x14ac:dyDescent="0.4">
      <c r="C16" s="19" t="s">
        <v>6</v>
      </c>
      <c r="D16" s="20">
        <f>SUM(D17:D18)</f>
        <v>45</v>
      </c>
      <c r="E16" s="20">
        <f t="shared" ref="E16:H16" si="0">SUM(E17:E18)</f>
        <v>60</v>
      </c>
      <c r="F16" s="20">
        <f t="shared" si="0"/>
        <v>45</v>
      </c>
      <c r="G16" s="20">
        <f t="shared" si="0"/>
        <v>45</v>
      </c>
      <c r="H16" s="20">
        <f t="shared" si="0"/>
        <v>50</v>
      </c>
      <c r="I16" s="20">
        <f>SUM(I17:I18)</f>
        <v>60</v>
      </c>
      <c r="J16" s="21">
        <f>AVERAGE(D16:I16)</f>
        <v>50.833333333333336</v>
      </c>
      <c r="K16" s="13" t="s">
        <v>13</v>
      </c>
    </row>
    <row r="17" spans="3:11" x14ac:dyDescent="0.4">
      <c r="C17" s="9" t="s">
        <v>8</v>
      </c>
      <c r="D17" s="41">
        <v>30</v>
      </c>
      <c r="E17" s="41">
        <v>30</v>
      </c>
      <c r="F17" s="41">
        <v>25</v>
      </c>
      <c r="G17" s="41">
        <v>30</v>
      </c>
      <c r="H17" s="41">
        <v>30</v>
      </c>
      <c r="I17" s="41">
        <v>40</v>
      </c>
      <c r="J17" s="22">
        <f>AVERAGE(D17:I17)</f>
        <v>30.833333333333332</v>
      </c>
    </row>
    <row r="18" spans="3:11" x14ac:dyDescent="0.4">
      <c r="C18" s="9" t="s">
        <v>9</v>
      </c>
      <c r="D18" s="41">
        <v>15</v>
      </c>
      <c r="E18" s="41">
        <v>30</v>
      </c>
      <c r="F18" s="41">
        <v>20</v>
      </c>
      <c r="G18" s="41">
        <v>15</v>
      </c>
      <c r="H18" s="41">
        <v>20</v>
      </c>
      <c r="I18" s="41">
        <v>20</v>
      </c>
      <c r="J18" s="22">
        <f>AVERAGE(D18:I18)</f>
        <v>20</v>
      </c>
    </row>
    <row r="19" spans="3:11" x14ac:dyDescent="0.4">
      <c r="C19" s="9" t="s">
        <v>10</v>
      </c>
      <c r="D19" s="41">
        <v>1</v>
      </c>
      <c r="E19" s="41">
        <v>1</v>
      </c>
      <c r="F19" s="41">
        <v>1</v>
      </c>
      <c r="G19" s="41">
        <v>1</v>
      </c>
      <c r="H19" s="41">
        <v>2</v>
      </c>
      <c r="I19" s="41">
        <v>2</v>
      </c>
      <c r="J19" s="22">
        <f>AVERAGE(D19:I19)</f>
        <v>1.3333333333333333</v>
      </c>
      <c r="K19" s="13" t="s">
        <v>14</v>
      </c>
    </row>
    <row r="22" spans="3:11" x14ac:dyDescent="0.4">
      <c r="C22" s="23" t="s">
        <v>15</v>
      </c>
    </row>
    <row r="23" spans="3:11" ht="19.5" thickBot="1" x14ac:dyDescent="0.45">
      <c r="C23" s="23"/>
    </row>
    <row r="24" spans="3:11" ht="25.5" thickTop="1" thickBot="1" x14ac:dyDescent="0.45">
      <c r="C24" s="24" t="s">
        <v>16</v>
      </c>
      <c r="D24" s="25">
        <f>J16/J19</f>
        <v>38.125000000000007</v>
      </c>
      <c r="E24" s="13" t="s">
        <v>17</v>
      </c>
      <c r="G24" s="52" t="str">
        <f>IF(D24&lt;40,"40件未満・・・「④-１」へ","40件以上・・・「④-２」へ")</f>
        <v>40件未満・・・「④-１」へ</v>
      </c>
      <c r="H24" s="53"/>
      <c r="I24" s="54"/>
    </row>
    <row r="25" spans="3:11" ht="19.5" thickTop="1" x14ac:dyDescent="0.4">
      <c r="C25" s="24"/>
      <c r="D25" s="26"/>
      <c r="E25" s="13"/>
    </row>
    <row r="26" spans="3:11" x14ac:dyDescent="0.4">
      <c r="C26" s="24"/>
      <c r="D26" s="26"/>
      <c r="E26" s="13"/>
    </row>
    <row r="28" spans="3:11" x14ac:dyDescent="0.4">
      <c r="C28" s="8" t="s">
        <v>34</v>
      </c>
    </row>
    <row r="30" spans="3:11" x14ac:dyDescent="0.4">
      <c r="D30" s="27" t="s">
        <v>19</v>
      </c>
      <c r="E30" s="28">
        <f>D8</f>
        <v>75</v>
      </c>
      <c r="F30" s="2" t="s">
        <v>20</v>
      </c>
    </row>
    <row r="32" spans="3:11" ht="13.5" customHeight="1" x14ac:dyDescent="0.4">
      <c r="C32" s="8" t="s">
        <v>21</v>
      </c>
    </row>
    <row r="33" spans="3:13" x14ac:dyDescent="0.4">
      <c r="C33" s="8"/>
    </row>
    <row r="34" spans="3:13" x14ac:dyDescent="0.4">
      <c r="C34" s="55" t="s">
        <v>22</v>
      </c>
      <c r="D34" s="55"/>
      <c r="E34" s="25">
        <f>((D24-39))*J19</f>
        <v>-1.1666666666666572</v>
      </c>
    </row>
    <row r="35" spans="3:13" x14ac:dyDescent="0.4">
      <c r="E35" s="24" t="s">
        <v>23</v>
      </c>
    </row>
    <row r="36" spans="3:13" x14ac:dyDescent="0.4">
      <c r="D36" s="27" t="s">
        <v>24</v>
      </c>
      <c r="E36" s="29">
        <f>ROUNDDOWN(E34,0)</f>
        <v>-1</v>
      </c>
      <c r="F36" s="2" t="s">
        <v>20</v>
      </c>
      <c r="G36" s="27" t="s">
        <v>19</v>
      </c>
      <c r="H36" s="28">
        <f>D8-E36</f>
        <v>76</v>
      </c>
      <c r="I36" s="2" t="s">
        <v>20</v>
      </c>
      <c r="J36" s="56" t="s">
        <v>25</v>
      </c>
      <c r="K36" s="56"/>
      <c r="L36" s="56"/>
      <c r="M36" s="56"/>
    </row>
    <row r="37" spans="3:13" x14ac:dyDescent="0.4">
      <c r="J37" s="56"/>
      <c r="K37" s="56"/>
      <c r="L37" s="56"/>
      <c r="M37" s="56"/>
    </row>
  </sheetData>
  <sheetProtection sheet="1" objects="1" scenarios="1" selectLockedCells="1"/>
  <mergeCells count="3">
    <mergeCell ref="G24:I24"/>
    <mergeCell ref="C34:D34"/>
    <mergeCell ref="J36:M37"/>
  </mergeCells>
  <phoneticPr fontId="2"/>
  <pageMargins left="0.7" right="0.7" top="0.75" bottom="0.75" header="0.3" footer="0.3"/>
  <pageSetup paperSize="9" scale="65"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A38B-D02C-4316-99EE-8739B1995D12}">
  <sheetPr>
    <pageSetUpPr fitToPage="1"/>
  </sheetPr>
  <dimension ref="B2:M31"/>
  <sheetViews>
    <sheetView view="pageBreakPreview" zoomScaleNormal="100" zoomScaleSheetLayoutView="100" workbookViewId="0"/>
  </sheetViews>
  <sheetFormatPr defaultRowHeight="18.75" x14ac:dyDescent="0.4"/>
  <cols>
    <col min="1" max="16384" width="9" style="30"/>
  </cols>
  <sheetData>
    <row r="2" spans="2:13" ht="56.25" customHeight="1" x14ac:dyDescent="0.4">
      <c r="B2" s="57" t="s">
        <v>35</v>
      </c>
      <c r="C2" s="57"/>
      <c r="D2" s="57"/>
      <c r="E2" s="57"/>
      <c r="F2" s="57"/>
      <c r="G2" s="57"/>
      <c r="H2" s="57"/>
      <c r="I2" s="57"/>
      <c r="J2" s="57"/>
      <c r="K2" s="57"/>
      <c r="L2" s="57"/>
      <c r="M2" s="57"/>
    </row>
    <row r="4" spans="2:13" x14ac:dyDescent="0.4">
      <c r="B4" s="42" t="s">
        <v>36</v>
      </c>
    </row>
    <row r="29" spans="2:13" ht="21.75" customHeight="1" x14ac:dyDescent="0.4">
      <c r="B29" s="58" t="s">
        <v>37</v>
      </c>
      <c r="C29" s="59"/>
      <c r="D29" s="59"/>
      <c r="E29" s="59"/>
      <c r="F29" s="59"/>
      <c r="G29" s="59"/>
      <c r="H29" s="59"/>
      <c r="I29" s="59"/>
      <c r="J29" s="59"/>
      <c r="K29" s="59"/>
      <c r="L29" s="59"/>
      <c r="M29" s="59"/>
    </row>
    <row r="30" spans="2:13" ht="19.5" x14ac:dyDescent="0.4">
      <c r="B30" s="43"/>
    </row>
    <row r="31" spans="2:13" x14ac:dyDescent="0.4">
      <c r="B31" s="42" t="s">
        <v>36</v>
      </c>
    </row>
  </sheetData>
  <mergeCells count="2">
    <mergeCell ref="B2:M2"/>
    <mergeCell ref="B29:M29"/>
  </mergeCells>
  <phoneticPr fontId="2"/>
  <pageMargins left="0.7" right="0.7" top="0.75" bottom="0.75" header="0.3" footer="0.3"/>
  <pageSetup paperSize="9" scale="78" fitToHeight="0" orientation="landscape" r:id="rId1"/>
  <rowBreaks count="1" manualBreakCount="1">
    <brk id="2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3C95-4200-42BF-AC22-EE5EF04D8C23}">
  <sheetPr>
    <pageSetUpPr fitToPage="1"/>
  </sheetPr>
  <dimension ref="A1:F7"/>
  <sheetViews>
    <sheetView workbookViewId="0">
      <selection sqref="A1:C1"/>
    </sheetView>
  </sheetViews>
  <sheetFormatPr defaultRowHeight="12" x14ac:dyDescent="0.4"/>
  <cols>
    <col min="1" max="1" width="3.5" style="51" customWidth="1"/>
    <col min="2" max="3" width="9.75" style="47" customWidth="1"/>
    <col min="4" max="4" width="16.5" style="47" customWidth="1"/>
    <col min="5" max="6" width="52.625" style="47" customWidth="1"/>
    <col min="7" max="16384" width="9" style="47"/>
  </cols>
  <sheetData>
    <row r="1" spans="1:6" s="44" customFormat="1" ht="17.25" x14ac:dyDescent="0.4">
      <c r="A1" s="60" t="s">
        <v>38</v>
      </c>
      <c r="B1" s="61"/>
      <c r="C1" s="62"/>
      <c r="D1" s="63" t="s">
        <v>39</v>
      </c>
      <c r="E1" s="63"/>
      <c r="F1" s="63"/>
    </row>
    <row r="2" spans="1:6" s="44" customFormat="1" ht="17.25" x14ac:dyDescent="0.4">
      <c r="A2" s="45"/>
      <c r="B2" s="45"/>
      <c r="C2" s="45"/>
      <c r="D2" s="45"/>
      <c r="E2" s="45"/>
      <c r="F2" s="46"/>
    </row>
    <row r="3" spans="1:6" x14ac:dyDescent="0.4">
      <c r="A3" s="64" t="s">
        <v>40</v>
      </c>
      <c r="B3" s="64" t="s">
        <v>41</v>
      </c>
      <c r="C3" s="64" t="s">
        <v>42</v>
      </c>
      <c r="D3" s="65" t="s">
        <v>43</v>
      </c>
      <c r="E3" s="64" t="s">
        <v>44</v>
      </c>
      <c r="F3" s="64" t="s">
        <v>45</v>
      </c>
    </row>
    <row r="4" spans="1:6" x14ac:dyDescent="0.4">
      <c r="A4" s="64"/>
      <c r="B4" s="64"/>
      <c r="C4" s="64"/>
      <c r="D4" s="66"/>
      <c r="E4" s="64"/>
      <c r="F4" s="64"/>
    </row>
    <row r="5" spans="1:6" ht="36" x14ac:dyDescent="0.4">
      <c r="A5" s="48">
        <v>1</v>
      </c>
      <c r="B5" s="49" t="s">
        <v>46</v>
      </c>
      <c r="C5" s="50" t="s">
        <v>47</v>
      </c>
      <c r="D5" s="50" t="s">
        <v>48</v>
      </c>
      <c r="E5" s="50" t="s">
        <v>49</v>
      </c>
      <c r="F5" s="50" t="s">
        <v>50</v>
      </c>
    </row>
    <row r="6" spans="1:6" ht="64.5" customHeight="1" x14ac:dyDescent="0.4">
      <c r="A6" s="48">
        <v>2</v>
      </c>
      <c r="B6" s="49" t="s">
        <v>46</v>
      </c>
      <c r="C6" s="50" t="s">
        <v>47</v>
      </c>
      <c r="D6" s="50" t="s">
        <v>51</v>
      </c>
      <c r="E6" s="50" t="s">
        <v>52</v>
      </c>
      <c r="F6" s="50" t="s">
        <v>53</v>
      </c>
    </row>
    <row r="7" spans="1:6" ht="111.75" customHeight="1" x14ac:dyDescent="0.4">
      <c r="A7" s="48">
        <v>3</v>
      </c>
      <c r="B7" s="49" t="s">
        <v>46</v>
      </c>
      <c r="C7" s="50" t="s">
        <v>54</v>
      </c>
      <c r="D7" s="50" t="s">
        <v>55</v>
      </c>
      <c r="E7" s="50" t="s">
        <v>56</v>
      </c>
      <c r="F7" s="50" t="s">
        <v>57</v>
      </c>
    </row>
  </sheetData>
  <mergeCells count="8">
    <mergeCell ref="A1:C1"/>
    <mergeCell ref="D1:F1"/>
    <mergeCell ref="A3:A4"/>
    <mergeCell ref="B3:B4"/>
    <mergeCell ref="C3:C4"/>
    <mergeCell ref="D3:D4"/>
    <mergeCell ref="E3:E4"/>
    <mergeCell ref="F3:F4"/>
  </mergeCells>
  <phoneticPr fontId="2"/>
  <dataValidations count="2">
    <dataValidation type="list" allowBlank="1" showInputMessage="1" showErrorMessage="1" sqref="C5:C7" xr:uid="{9DC443BA-F092-4A8F-8FA7-31FE22B5D875}">
      <formula1>"基本報酬,加算"</formula1>
    </dataValidation>
    <dataValidation type="list" allowBlank="1" showInputMessage="1" showErrorMessage="1" sqref="B5:B7" xr:uid="{A89ACA9E-7AC5-449B-BA68-CD0C1D2F812F}">
      <formula1>"計画相談支援,障害児相談支援,計画相談支援・障害児相談支援"</formula1>
    </dataValidation>
  </dataValidations>
  <pageMargins left="0.7" right="0.7"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保存様式（原本）</vt:lpstr>
      <vt:lpstr>【参考】利用者名簿</vt:lpstr>
      <vt:lpstr>保存様式＜記載例１＞</vt:lpstr>
      <vt:lpstr>保存様式＜記載例２＞</vt:lpstr>
      <vt:lpstr>通知等</vt:lpstr>
      <vt:lpstr>Q&amp;A（H30.5,2）</vt:lpstr>
      <vt:lpstr>'保存様式（原本）'!Print_Area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佐瀬　友里香</dc:creator>
  <cp:lastModifiedBy>佐瀬　友里香</cp:lastModifiedBy>
  <cp:lastPrinted>2021-10-27T05:46:57Z</cp:lastPrinted>
  <dcterms:created xsi:type="dcterms:W3CDTF">2021-10-27T05:09:48Z</dcterms:created>
  <dcterms:modified xsi:type="dcterms:W3CDTF">2021-10-27T05:47:03Z</dcterms:modified>
</cp:coreProperties>
</file>