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BA461F9C-60C1-4E4B-BC84-BC1F87D82BD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3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 l="1"/>
  <c r="N13" i="3"/>
  <c r="M13" i="3"/>
  <c r="L13" i="3"/>
  <c r="K13" i="3"/>
  <c r="J13" i="3"/>
  <c r="I13" i="3"/>
  <c r="H13" i="3"/>
  <c r="G13" i="3"/>
  <c r="F13" i="3"/>
  <c r="E13" i="3"/>
  <c r="D13" i="3"/>
  <c r="P13" i="3" s="1"/>
  <c r="O10" i="3"/>
  <c r="N10" i="3"/>
  <c r="M10" i="3"/>
  <c r="L10" i="3"/>
  <c r="K10" i="3"/>
  <c r="J10" i="3"/>
  <c r="I10" i="3"/>
  <c r="H10" i="3"/>
  <c r="G10" i="3"/>
  <c r="F10" i="3"/>
  <c r="E10" i="3"/>
  <c r="D10" i="3"/>
  <c r="P10" i="3" s="1"/>
  <c r="O7" i="3"/>
  <c r="N7" i="3"/>
  <c r="M7" i="3"/>
  <c r="L7" i="3"/>
  <c r="K7" i="3"/>
  <c r="J7" i="3"/>
  <c r="I7" i="3"/>
  <c r="H7" i="3"/>
  <c r="G7" i="3"/>
  <c r="F7" i="3"/>
  <c r="E7" i="3"/>
  <c r="D7" i="3"/>
  <c r="P7" i="3" s="1"/>
  <c r="P19" i="3" l="1"/>
  <c r="P17" i="3"/>
  <c r="O15" i="3"/>
  <c r="N15" i="3"/>
  <c r="M15" i="3"/>
  <c r="L15" i="3"/>
  <c r="K15" i="3"/>
  <c r="J15" i="3"/>
  <c r="I15" i="3"/>
  <c r="H15" i="3"/>
  <c r="G15" i="3"/>
  <c r="F15" i="3"/>
  <c r="E15" i="3"/>
  <c r="D15" i="3"/>
  <c r="P12" i="3"/>
  <c r="P11" i="3"/>
  <c r="P9" i="3"/>
  <c r="P8" i="3"/>
  <c r="P6" i="3"/>
  <c r="P5" i="3"/>
  <c r="F21" i="3" l="1"/>
  <c r="J21" i="3"/>
  <c r="N21" i="3"/>
  <c r="G21" i="3"/>
  <c r="K21" i="3"/>
  <c r="O21" i="3"/>
  <c r="L21" i="3"/>
  <c r="P15" i="3"/>
  <c r="M21" i="3"/>
  <c r="I21" i="3"/>
  <c r="H21" i="3"/>
  <c r="E21" i="3"/>
  <c r="D21" i="3"/>
  <c r="P21" i="3" l="1"/>
</calcChain>
</file>

<file path=xl/sharedStrings.xml><?xml version="1.0" encoding="utf-8"?>
<sst xmlns="http://schemas.openxmlformats.org/spreadsheetml/2006/main" count="42" uniqueCount="29">
  <si>
    <t>登録者数
（人）</t>
    <rPh sb="0" eb="2">
      <t>トウロク</t>
    </rPh>
    <rPh sb="2" eb="3">
      <t>シャ</t>
    </rPh>
    <rPh sb="3" eb="4">
      <t>スウ</t>
    </rPh>
    <rPh sb="6" eb="7">
      <t>ニン</t>
    </rPh>
    <phoneticPr fontId="2"/>
  </si>
  <si>
    <t>延べ人数
（人）</t>
    <rPh sb="0" eb="1">
      <t>ノ</t>
    </rPh>
    <rPh sb="2" eb="4">
      <t>ニンズウ</t>
    </rPh>
    <rPh sb="6" eb="7">
      <t>ニン</t>
    </rPh>
    <phoneticPr fontId="2"/>
  </si>
  <si>
    <t>平均利用人数
（人／日）</t>
    <rPh sb="0" eb="2">
      <t>ヘイキン</t>
    </rPh>
    <rPh sb="2" eb="4">
      <t>リヨウ</t>
    </rPh>
    <rPh sb="4" eb="6">
      <t>ニンズウ</t>
    </rPh>
    <rPh sb="8" eb="9">
      <t>ニン</t>
    </rPh>
    <rPh sb="10" eb="11">
      <t>ニチ</t>
    </rPh>
    <phoneticPr fontId="2"/>
  </si>
  <si>
    <t>24時間保育</t>
    <rPh sb="2" eb="4">
      <t>ジカン</t>
    </rPh>
    <rPh sb="4" eb="6">
      <t>ホイク</t>
    </rPh>
    <phoneticPr fontId="2"/>
  </si>
  <si>
    <t>深夜帯
23:30～10:00</t>
    <rPh sb="0" eb="3">
      <t>シンヤタイ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</si>
  <si>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</si>
  <si>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</si>
  <si>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</si>
  <si>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</si>
  <si>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</si>
  <si>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</si>
  <si>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</si>
  <si>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</si>
  <si>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</si>
  <si>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</si>
  <si>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</si>
  <si>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</si>
  <si>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青葉病院</t>
    <rPh sb="0" eb="2">
      <t>アオバ</t>
    </rPh>
    <rPh sb="2" eb="4">
      <t>ビョウイン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</si>
  <si>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</si>
  <si>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</si>
  <si>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準・深夜の延べ人数</t>
    <rPh sb="0" eb="1">
      <t>ジュン</t>
    </rPh>
    <rPh sb="2" eb="4">
      <t>シンヤ</t>
    </rPh>
    <rPh sb="5" eb="6">
      <t>ノベ</t>
    </rPh>
    <rPh sb="7" eb="9">
      <t>ニンズウ</t>
    </rPh>
    <phoneticPr fontId="2"/>
  </si>
  <si>
    <t>日中日数</t>
    <rPh sb="0" eb="2">
      <t>ニッチュウ</t>
    </rPh>
    <rPh sb="2" eb="4">
      <t>ニッスウ</t>
    </rPh>
    <phoneticPr fontId="2"/>
  </si>
  <si>
    <t>夜間日数</t>
    <rPh sb="0" eb="2">
      <t>ヤカン</t>
    </rPh>
    <rPh sb="2" eb="4">
      <t>ニッスウ</t>
    </rPh>
    <phoneticPr fontId="2"/>
  </si>
  <si>
    <t>24保育平均人数</t>
    <rPh sb="2" eb="4">
      <t>ホイク</t>
    </rPh>
    <rPh sb="4" eb="6">
      <t>ヘイキン</t>
    </rPh>
    <rPh sb="6" eb="8">
      <t>ニンズウ</t>
    </rPh>
    <phoneticPr fontId="2"/>
  </si>
  <si>
    <t>（月水金）</t>
    <rPh sb="1" eb="2">
      <t>ゲツ</t>
    </rPh>
    <rPh sb="2" eb="3">
      <t>スイ</t>
    </rPh>
    <rPh sb="3" eb="4">
      <t>キン</t>
    </rPh>
    <phoneticPr fontId="2"/>
  </si>
  <si>
    <t>24時間保育
以外</t>
    <rPh sb="2" eb="4">
      <t>ジカン</t>
    </rPh>
    <rPh sb="4" eb="6">
      <t>ホイク</t>
    </rPh>
    <rPh sb="7" eb="9">
      <t>イガイ</t>
    </rPh>
    <phoneticPr fontId="2"/>
  </si>
  <si>
    <t>別紙１</t>
    <rPh sb="0" eb="2">
      <t>ベッシ</t>
    </rPh>
    <phoneticPr fontId="2"/>
  </si>
  <si>
    <t>H31院内保育所利用状況（青葉病院）</t>
    <rPh sb="3" eb="5">
      <t>インナイ</t>
    </rPh>
    <rPh sb="5" eb="7">
      <t>ホイク</t>
    </rPh>
    <rPh sb="7" eb="8">
      <t>ショ</t>
    </rPh>
    <rPh sb="8" eb="10">
      <t>リヨウ</t>
    </rPh>
    <rPh sb="10" eb="12">
      <t>ジョウキョウ</t>
    </rPh>
    <rPh sb="13" eb="15">
      <t>アオバ</t>
    </rPh>
    <rPh sb="15" eb="17">
      <t>ビョウイン</t>
    </rPh>
    <phoneticPr fontId="2"/>
  </si>
  <si>
    <t>H31年度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</si>
</sst>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77" fontId="0" fillId="2" borderId="0" xfId="0" applyNumberFormat="1" applyFill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E9D0-A69A-4681-A7B6-C00C00B948A2}">
  <sheetPr>
    <pageSetUpPr fitToPage="1"/>
  </sheetPr>
  <dimension ref="A1:Q22"/>
  <sheetViews>
    <sheetView tabSelected="1" topLeftCell="A7" workbookViewId="0">
      <selection activeCell="D25" sqref="D25"/>
    </sheetView>
  </sheetViews>
  <sheetFormatPr defaultRowHeight="18.75"/>
  <cols>
    <col min="2" max="2" width="13.625" customWidth="1"/>
    <col min="3" max="3" width="18.125" customWidth="1"/>
    <col min="4" max="15" width="7.875" customWidth="1"/>
  </cols>
  <sheetData>
    <row r="1" spans="1:17">
      <c r="A1" t="s">
        <v>27</v>
      </c>
      <c r="Q1" t="s">
        <v>26</v>
      </c>
    </row>
    <row r="2" spans="1:17" ht="19.5" thickBot="1"/>
    <row r="3" spans="1:17" ht="30" customHeight="1">
      <c r="A3" s="35"/>
      <c r="B3" s="36"/>
      <c r="C3" s="37"/>
      <c r="D3" s="32" t="s">
        <v>28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41"/>
    </row>
    <row r="4" spans="1:17" s="1" customFormat="1" ht="30" customHeight="1" thickBot="1">
      <c r="A4" s="38"/>
      <c r="B4" s="39"/>
      <c r="C4" s="40"/>
      <c r="D4" s="1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15" t="s">
        <v>16</v>
      </c>
      <c r="P4" s="42"/>
    </row>
    <row r="5" spans="1:17" ht="40.5" customHeight="1">
      <c r="A5" s="29" t="s">
        <v>17</v>
      </c>
      <c r="B5" s="44" t="s">
        <v>25</v>
      </c>
      <c r="C5" s="8" t="s">
        <v>0</v>
      </c>
      <c r="D5" s="16">
        <v>44</v>
      </c>
      <c r="E5" s="5">
        <v>46</v>
      </c>
      <c r="F5" s="5">
        <v>49</v>
      </c>
      <c r="G5" s="5">
        <v>51</v>
      </c>
      <c r="H5" s="5">
        <v>51</v>
      </c>
      <c r="I5" s="5">
        <v>54</v>
      </c>
      <c r="J5" s="5">
        <v>55</v>
      </c>
      <c r="K5" s="5">
        <v>56</v>
      </c>
      <c r="L5" s="5">
        <v>58</v>
      </c>
      <c r="M5" s="5">
        <v>58</v>
      </c>
      <c r="N5" s="5">
        <v>62</v>
      </c>
      <c r="O5" s="17">
        <v>63</v>
      </c>
      <c r="P5" s="11">
        <f>AVERAGE(D5:O5)</f>
        <v>53.916666666666664</v>
      </c>
      <c r="Q5" s="2" t="s">
        <v>18</v>
      </c>
    </row>
    <row r="6" spans="1:17" ht="40.5" customHeight="1">
      <c r="A6" s="30"/>
      <c r="B6" s="45"/>
      <c r="C6" s="9" t="s">
        <v>1</v>
      </c>
      <c r="D6" s="18">
        <v>345</v>
      </c>
      <c r="E6" s="3">
        <v>357</v>
      </c>
      <c r="F6" s="3">
        <v>363</v>
      </c>
      <c r="G6" s="3">
        <v>389</v>
      </c>
      <c r="H6" s="3">
        <v>361</v>
      </c>
      <c r="I6" s="3">
        <v>373</v>
      </c>
      <c r="J6" s="3">
        <v>397</v>
      </c>
      <c r="K6" s="3">
        <v>426</v>
      </c>
      <c r="L6" s="3">
        <v>420</v>
      </c>
      <c r="M6" s="3">
        <v>434</v>
      </c>
      <c r="N6" s="3">
        <v>425</v>
      </c>
      <c r="O6" s="19">
        <v>468</v>
      </c>
      <c r="P6" s="12">
        <f>SUM(D6:O6)</f>
        <v>4758</v>
      </c>
      <c r="Q6" s="2" t="s">
        <v>19</v>
      </c>
    </row>
    <row r="7" spans="1:17" ht="40.5" customHeight="1" thickBot="1">
      <c r="A7" s="30"/>
      <c r="B7" s="46"/>
      <c r="C7" s="10" t="s">
        <v>2</v>
      </c>
      <c r="D7" s="20">
        <f>D6/D17</f>
        <v>11.5</v>
      </c>
      <c r="E7" s="6">
        <f t="shared" ref="E7:O7" si="0">E6/E17</f>
        <v>11.516129032258064</v>
      </c>
      <c r="F7" s="6">
        <f t="shared" si="0"/>
        <v>12.1</v>
      </c>
      <c r="G7" s="6">
        <f t="shared" si="0"/>
        <v>12.548387096774194</v>
      </c>
      <c r="H7" s="6">
        <f t="shared" si="0"/>
        <v>11.64516129032258</v>
      </c>
      <c r="I7" s="6">
        <f t="shared" si="0"/>
        <v>12.433333333333334</v>
      </c>
      <c r="J7" s="6">
        <f t="shared" si="0"/>
        <v>12.806451612903226</v>
      </c>
      <c r="K7" s="6">
        <f t="shared" si="0"/>
        <v>14.2</v>
      </c>
      <c r="L7" s="6">
        <f t="shared" si="0"/>
        <v>13.548387096774194</v>
      </c>
      <c r="M7" s="6">
        <f t="shared" si="0"/>
        <v>14</v>
      </c>
      <c r="N7" s="6">
        <f t="shared" si="0"/>
        <v>14.655172413793103</v>
      </c>
      <c r="O7" s="7">
        <f t="shared" si="0"/>
        <v>15.096774193548388</v>
      </c>
      <c r="P7" s="13">
        <f>AVERAGE(D7:O7)</f>
        <v>13.004149672475592</v>
      </c>
      <c r="Q7" s="2" t="s">
        <v>18</v>
      </c>
    </row>
    <row r="8" spans="1:17" ht="40.5" customHeight="1">
      <c r="A8" s="30"/>
      <c r="B8" s="44" t="s">
        <v>3</v>
      </c>
      <c r="C8" s="8" t="s">
        <v>0</v>
      </c>
      <c r="D8" s="16">
        <v>10</v>
      </c>
      <c r="E8" s="5">
        <v>10</v>
      </c>
      <c r="F8" s="5">
        <v>10</v>
      </c>
      <c r="G8" s="5">
        <v>10</v>
      </c>
      <c r="H8" s="5">
        <v>10</v>
      </c>
      <c r="I8" s="5">
        <v>10</v>
      </c>
      <c r="J8" s="5">
        <v>10</v>
      </c>
      <c r="K8" s="5">
        <v>10</v>
      </c>
      <c r="L8" s="5">
        <v>11</v>
      </c>
      <c r="M8" s="5">
        <v>12</v>
      </c>
      <c r="N8" s="5">
        <v>12</v>
      </c>
      <c r="O8" s="17">
        <v>12</v>
      </c>
      <c r="P8" s="11">
        <f>AVERAGE(D8:O8)</f>
        <v>10.583333333333334</v>
      </c>
      <c r="Q8" s="2" t="s">
        <v>18</v>
      </c>
    </row>
    <row r="9" spans="1:17" ht="40.5" customHeight="1">
      <c r="A9" s="30"/>
      <c r="B9" s="45"/>
      <c r="C9" s="9" t="s">
        <v>1</v>
      </c>
      <c r="D9" s="18">
        <v>12</v>
      </c>
      <c r="E9" s="3">
        <v>10</v>
      </c>
      <c r="F9" s="3">
        <v>7</v>
      </c>
      <c r="G9" s="3">
        <v>8</v>
      </c>
      <c r="H9" s="3">
        <v>16</v>
      </c>
      <c r="I9" s="3">
        <v>10</v>
      </c>
      <c r="J9" s="3">
        <v>10</v>
      </c>
      <c r="K9" s="3">
        <v>7</v>
      </c>
      <c r="L9" s="3">
        <v>12</v>
      </c>
      <c r="M9" s="3">
        <v>13</v>
      </c>
      <c r="N9" s="3">
        <v>10</v>
      </c>
      <c r="O9" s="19">
        <v>15</v>
      </c>
      <c r="P9" s="12">
        <f>SUM(D9:O9)</f>
        <v>130</v>
      </c>
      <c r="Q9" s="2" t="s">
        <v>19</v>
      </c>
    </row>
    <row r="10" spans="1:17" ht="40.5" customHeight="1" thickBot="1">
      <c r="A10" s="30"/>
      <c r="B10" s="46"/>
      <c r="C10" s="10" t="s">
        <v>2</v>
      </c>
      <c r="D10" s="20">
        <f>D9/D17</f>
        <v>0.4</v>
      </c>
      <c r="E10" s="6">
        <f t="shared" ref="E10:O10" si="1">E9/E17</f>
        <v>0.32258064516129031</v>
      </c>
      <c r="F10" s="6">
        <f t="shared" si="1"/>
        <v>0.23333333333333334</v>
      </c>
      <c r="G10" s="6">
        <f t="shared" si="1"/>
        <v>0.25806451612903225</v>
      </c>
      <c r="H10" s="6">
        <f t="shared" si="1"/>
        <v>0.5161290322580645</v>
      </c>
      <c r="I10" s="6">
        <f t="shared" si="1"/>
        <v>0.33333333333333331</v>
      </c>
      <c r="J10" s="6">
        <f t="shared" si="1"/>
        <v>0.32258064516129031</v>
      </c>
      <c r="K10" s="6">
        <f t="shared" si="1"/>
        <v>0.23333333333333334</v>
      </c>
      <c r="L10" s="6">
        <f t="shared" si="1"/>
        <v>0.38709677419354838</v>
      </c>
      <c r="M10" s="6">
        <f t="shared" si="1"/>
        <v>0.41935483870967744</v>
      </c>
      <c r="N10" s="6">
        <f t="shared" si="1"/>
        <v>0.34482758620689657</v>
      </c>
      <c r="O10" s="7">
        <f t="shared" si="1"/>
        <v>0.4838709677419355</v>
      </c>
      <c r="P10" s="13">
        <f>AVERAGE(D10:O10)</f>
        <v>0.35454208379681135</v>
      </c>
      <c r="Q10" s="2" t="s">
        <v>18</v>
      </c>
    </row>
    <row r="11" spans="1:17" ht="40.5" customHeight="1">
      <c r="A11" s="30"/>
      <c r="B11" s="44" t="s">
        <v>4</v>
      </c>
      <c r="C11" s="8" t="s">
        <v>0</v>
      </c>
      <c r="D11" s="16">
        <v>10</v>
      </c>
      <c r="E11" s="5">
        <v>10</v>
      </c>
      <c r="F11" s="5">
        <v>10</v>
      </c>
      <c r="G11" s="5">
        <v>10</v>
      </c>
      <c r="H11" s="5">
        <v>10</v>
      </c>
      <c r="I11" s="5">
        <v>10</v>
      </c>
      <c r="J11" s="5">
        <v>10</v>
      </c>
      <c r="K11" s="5">
        <v>10</v>
      </c>
      <c r="L11" s="5">
        <v>11</v>
      </c>
      <c r="M11" s="5">
        <v>12</v>
      </c>
      <c r="N11" s="5">
        <v>12</v>
      </c>
      <c r="O11" s="17">
        <v>12</v>
      </c>
      <c r="P11" s="11">
        <f>AVERAGE(D11:O11)</f>
        <v>10.583333333333334</v>
      </c>
      <c r="Q11" s="2" t="s">
        <v>18</v>
      </c>
    </row>
    <row r="12" spans="1:17" ht="40.5" customHeight="1">
      <c r="A12" s="30"/>
      <c r="B12" s="45"/>
      <c r="C12" s="9" t="s">
        <v>1</v>
      </c>
      <c r="D12" s="18">
        <v>10</v>
      </c>
      <c r="E12" s="3">
        <v>11</v>
      </c>
      <c r="F12" s="3">
        <v>9</v>
      </c>
      <c r="G12" s="3">
        <v>10</v>
      </c>
      <c r="H12" s="3">
        <v>18</v>
      </c>
      <c r="I12" s="3">
        <v>12</v>
      </c>
      <c r="J12" s="3">
        <v>11</v>
      </c>
      <c r="K12" s="3">
        <v>11</v>
      </c>
      <c r="L12" s="3">
        <v>14</v>
      </c>
      <c r="M12" s="3">
        <v>14</v>
      </c>
      <c r="N12" s="3">
        <v>14</v>
      </c>
      <c r="O12" s="19">
        <v>18</v>
      </c>
      <c r="P12" s="12">
        <f>SUM(D12:O12)</f>
        <v>152</v>
      </c>
      <c r="Q12" s="2" t="s">
        <v>19</v>
      </c>
    </row>
    <row r="13" spans="1:17" ht="40.5" customHeight="1" thickBot="1">
      <c r="A13" s="31"/>
      <c r="B13" s="46"/>
      <c r="C13" s="10" t="s">
        <v>2</v>
      </c>
      <c r="D13" s="20">
        <f>D12/D19</f>
        <v>0.76923076923076927</v>
      </c>
      <c r="E13" s="6">
        <f t="shared" ref="E13:O13" si="2">E12/E19</f>
        <v>0.84615384615384615</v>
      </c>
      <c r="F13" s="6">
        <f t="shared" si="2"/>
        <v>0.69230769230769229</v>
      </c>
      <c r="G13" s="6">
        <f t="shared" si="2"/>
        <v>0.76923076923076927</v>
      </c>
      <c r="H13" s="6">
        <f t="shared" si="2"/>
        <v>1.3846153846153846</v>
      </c>
      <c r="I13" s="6">
        <f t="shared" si="2"/>
        <v>0.92307692307692313</v>
      </c>
      <c r="J13" s="6">
        <f t="shared" si="2"/>
        <v>0.7857142857142857</v>
      </c>
      <c r="K13" s="6">
        <f t="shared" si="2"/>
        <v>0.91666666666666663</v>
      </c>
      <c r="L13" s="6">
        <f t="shared" si="2"/>
        <v>1</v>
      </c>
      <c r="M13" s="6">
        <f t="shared" si="2"/>
        <v>1.0769230769230769</v>
      </c>
      <c r="N13" s="6">
        <f t="shared" si="2"/>
        <v>1.1666666666666667</v>
      </c>
      <c r="O13" s="7">
        <f t="shared" si="2"/>
        <v>1.2857142857142858</v>
      </c>
      <c r="P13" s="13">
        <f>AVERAGE(D13:O13)</f>
        <v>0.96802503052503053</v>
      </c>
      <c r="Q13" s="2" t="s">
        <v>18</v>
      </c>
    </row>
    <row r="15" spans="1:17">
      <c r="B15" s="43" t="s">
        <v>20</v>
      </c>
      <c r="C15" s="43"/>
      <c r="D15">
        <f>D9+D12</f>
        <v>22</v>
      </c>
      <c r="E15">
        <f t="shared" ref="E15:O15" si="3">E9+E12</f>
        <v>21</v>
      </c>
      <c r="F15">
        <f t="shared" si="3"/>
        <v>16</v>
      </c>
      <c r="G15">
        <f t="shared" si="3"/>
        <v>18</v>
      </c>
      <c r="H15">
        <f t="shared" si="3"/>
        <v>34</v>
      </c>
      <c r="I15">
        <f t="shared" si="3"/>
        <v>22</v>
      </c>
      <c r="J15">
        <f t="shared" si="3"/>
        <v>21</v>
      </c>
      <c r="K15">
        <f t="shared" si="3"/>
        <v>18</v>
      </c>
      <c r="L15">
        <f t="shared" si="3"/>
        <v>26</v>
      </c>
      <c r="M15">
        <f t="shared" si="3"/>
        <v>27</v>
      </c>
      <c r="N15">
        <f t="shared" si="3"/>
        <v>24</v>
      </c>
      <c r="O15">
        <f t="shared" si="3"/>
        <v>33</v>
      </c>
      <c r="P15">
        <f>SUM(D15:O15)</f>
        <v>282</v>
      </c>
    </row>
    <row r="16" spans="1:17" ht="13.5" customHeight="1" thickBot="1"/>
    <row r="17" spans="2:16" ht="19.5" thickBot="1">
      <c r="B17" s="22"/>
      <c r="C17" s="22" t="s">
        <v>21</v>
      </c>
      <c r="D17" s="25">
        <v>30</v>
      </c>
      <c r="E17" s="26">
        <v>31</v>
      </c>
      <c r="F17" s="26">
        <v>30</v>
      </c>
      <c r="G17" s="26">
        <v>31</v>
      </c>
      <c r="H17" s="26">
        <v>31</v>
      </c>
      <c r="I17" s="26">
        <v>30</v>
      </c>
      <c r="J17" s="26">
        <v>31</v>
      </c>
      <c r="K17" s="26">
        <v>30</v>
      </c>
      <c r="L17" s="26">
        <v>31</v>
      </c>
      <c r="M17" s="26">
        <v>31</v>
      </c>
      <c r="N17" s="26">
        <v>29</v>
      </c>
      <c r="O17" s="27">
        <v>31</v>
      </c>
      <c r="P17">
        <f>SUM(D17:O17)</f>
        <v>366</v>
      </c>
    </row>
    <row r="18" spans="2:16" ht="13.5" customHeight="1" thickBot="1">
      <c r="B18" s="21"/>
      <c r="C18" s="21"/>
    </row>
    <row r="19" spans="2:16" ht="19.5" thickBot="1">
      <c r="B19" s="23" t="s">
        <v>24</v>
      </c>
      <c r="C19" s="22" t="s">
        <v>22</v>
      </c>
      <c r="D19" s="25">
        <v>13</v>
      </c>
      <c r="E19" s="26">
        <v>13</v>
      </c>
      <c r="F19" s="26">
        <v>13</v>
      </c>
      <c r="G19" s="26">
        <v>13</v>
      </c>
      <c r="H19" s="26">
        <v>13</v>
      </c>
      <c r="I19" s="26">
        <v>13</v>
      </c>
      <c r="J19" s="26">
        <v>14</v>
      </c>
      <c r="K19" s="26">
        <v>12</v>
      </c>
      <c r="L19" s="26">
        <v>14</v>
      </c>
      <c r="M19" s="26">
        <v>13</v>
      </c>
      <c r="N19" s="26">
        <v>12</v>
      </c>
      <c r="O19" s="27">
        <v>14</v>
      </c>
      <c r="P19">
        <f>SUM(D19:O19)</f>
        <v>157</v>
      </c>
    </row>
    <row r="20" spans="2:16" ht="13.5" customHeight="1">
      <c r="B20" s="21"/>
      <c r="C20" s="21"/>
    </row>
    <row r="21" spans="2:16">
      <c r="C21" s="22" t="s">
        <v>23</v>
      </c>
      <c r="D21" s="28">
        <f>D10+D13</f>
        <v>1.1692307692307693</v>
      </c>
      <c r="E21" s="28">
        <f t="shared" ref="E21:O21" si="4">E10+E13</f>
        <v>1.1687344913151365</v>
      </c>
      <c r="F21" s="28">
        <f t="shared" si="4"/>
        <v>0.92564102564102568</v>
      </c>
      <c r="G21" s="28">
        <f t="shared" si="4"/>
        <v>1.0272952853598016</v>
      </c>
      <c r="H21" s="28">
        <f t="shared" si="4"/>
        <v>1.9007444168734491</v>
      </c>
      <c r="I21" s="28">
        <f t="shared" si="4"/>
        <v>1.2564102564102564</v>
      </c>
      <c r="J21" s="28">
        <f t="shared" si="4"/>
        <v>1.1082949308755761</v>
      </c>
      <c r="K21" s="28">
        <f t="shared" si="4"/>
        <v>1.1499999999999999</v>
      </c>
      <c r="L21" s="28">
        <f t="shared" si="4"/>
        <v>1.3870967741935485</v>
      </c>
      <c r="M21" s="28">
        <f t="shared" si="4"/>
        <v>1.4962779156327544</v>
      </c>
      <c r="N21" s="28">
        <f t="shared" si="4"/>
        <v>1.5114942528735633</v>
      </c>
      <c r="O21" s="28">
        <f t="shared" si="4"/>
        <v>1.7695852534562213</v>
      </c>
      <c r="P21" s="24">
        <f>AVERAGE(D21:O21)</f>
        <v>1.3225671143218418</v>
      </c>
    </row>
    <row r="22" spans="2:16">
      <c r="B22" s="21"/>
      <c r="C22" s="21"/>
    </row>
  </sheetData>
  <mergeCells count="8">
    <mergeCell ref="B15:C15"/>
    <mergeCell ref="A3:C4"/>
    <mergeCell ref="D3:O3"/>
    <mergeCell ref="P3:P4"/>
    <mergeCell ref="A5:A13"/>
    <mergeCell ref="B5:B7"/>
    <mergeCell ref="B8:B10"/>
    <mergeCell ref="B11:B1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2020-10-16T05:49:20Z</dcterms:modified>
</cp:coreProperties>
</file>