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6"/>
  <workbookPr filterPrivacy="1"/>
  <xr:revisionPtr revIDLastSave="0" documentId="8_{4119D676-0F31-477A-A86E-6BF526A9CA76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H30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3" i="2" l="1"/>
  <c r="N13" i="2"/>
  <c r="M13" i="2"/>
  <c r="L13" i="2"/>
  <c r="K13" i="2"/>
  <c r="J13" i="2"/>
  <c r="I13" i="2"/>
  <c r="H13" i="2"/>
  <c r="G13" i="2"/>
  <c r="F13" i="2"/>
  <c r="E13" i="2"/>
  <c r="D13" i="2"/>
  <c r="P13" i="2" s="1"/>
  <c r="P10" i="2"/>
  <c r="O10" i="2"/>
  <c r="N10" i="2"/>
  <c r="M10" i="2"/>
  <c r="L10" i="2"/>
  <c r="K10" i="2"/>
  <c r="J10" i="2"/>
  <c r="I10" i="2"/>
  <c r="H10" i="2"/>
  <c r="G10" i="2"/>
  <c r="F10" i="2"/>
  <c r="E10" i="2"/>
  <c r="D10" i="2"/>
  <c r="O7" i="2"/>
  <c r="N7" i="2"/>
  <c r="M7" i="2"/>
  <c r="L7" i="2"/>
  <c r="K7" i="2"/>
  <c r="J7" i="2"/>
  <c r="I7" i="2"/>
  <c r="H7" i="2"/>
  <c r="G7" i="2"/>
  <c r="F7" i="2"/>
  <c r="E7" i="2"/>
  <c r="D7" i="2"/>
  <c r="P7" i="2" s="1"/>
  <c r="D15" i="2" l="1"/>
  <c r="P19" i="2"/>
  <c r="P17" i="2"/>
  <c r="O15" i="2"/>
  <c r="N15" i="2"/>
  <c r="M15" i="2"/>
  <c r="L15" i="2"/>
  <c r="K15" i="2"/>
  <c r="J15" i="2"/>
  <c r="I15" i="2"/>
  <c r="H15" i="2"/>
  <c r="G15" i="2"/>
  <c r="F15" i="2"/>
  <c r="E15" i="2"/>
  <c r="K21" i="2"/>
  <c r="P12" i="2"/>
  <c r="P11" i="2"/>
  <c r="I21" i="2"/>
  <c r="E21" i="2"/>
  <c r="D21" i="2"/>
  <c r="P9" i="2"/>
  <c r="P8" i="2"/>
  <c r="P6" i="2"/>
  <c r="P5" i="2"/>
  <c r="F21" i="2" l="1"/>
  <c r="O21" i="2"/>
  <c r="N21" i="2"/>
  <c r="M21" i="2"/>
  <c r="L21" i="2"/>
  <c r="J21" i="2"/>
  <c r="H21" i="2"/>
  <c r="P15" i="2"/>
  <c r="G21" i="2"/>
  <c r="P21" i="2"/>
</calcChain>
</file>

<file path=xl/sharedStrings.xml><?xml version="1.0" encoding="utf-8"?>
<sst xmlns="http://schemas.openxmlformats.org/spreadsheetml/2006/main" count="42" uniqueCount="29">
  <si>
    <t>登録者数
（人）</t>
    <rPh sb="0" eb="2">
      <t>トウロク</t>
    </rPh>
    <rPh sb="2" eb="3">
      <t>シャ</t>
    </rPh>
    <rPh sb="3" eb="4">
      <t>スウ</t>
    </rPh>
    <rPh sb="6" eb="7">
      <t>ニン</t>
    </rPh>
    <phoneticPr fontId="2"/>
  </si>
  <si>
    <t>延べ人数
（人）</t>
    <rPh sb="0" eb="1">
      <t>ノ</t>
    </rPh>
    <rPh sb="2" eb="4">
      <t>ニンズウ</t>
    </rPh>
    <rPh sb="6" eb="7">
      <t>ニン</t>
    </rPh>
    <phoneticPr fontId="2"/>
  </si>
  <si>
    <t>平均利用人数
（人／日）</t>
    <rPh sb="0" eb="2">
      <t>ヘイキン</t>
    </rPh>
    <rPh sb="2" eb="4">
      <t>リヨウ</t>
    </rPh>
    <rPh sb="4" eb="6">
      <t>ニンズウ</t>
    </rPh>
    <rPh sb="8" eb="9">
      <t>ニン</t>
    </rPh>
    <rPh sb="10" eb="11">
      <t>ニチ</t>
    </rPh>
    <phoneticPr fontId="2"/>
  </si>
  <si>
    <t>24時間保育</t>
    <rPh sb="2" eb="4">
      <t>ジカン</t>
    </rPh>
    <rPh sb="4" eb="6">
      <t>ホイク</t>
    </rPh>
    <phoneticPr fontId="2"/>
  </si>
  <si>
    <t>深夜帯
23:30～10:00</t>
    <rPh sb="0" eb="3">
      <t>シンヤタイ</t>
    </rPh>
    <phoneticPr fontId="2"/>
  </si>
  <si>
    <t>4月</t>
    <rPh sb="1" eb="2">
      <t>ガツ</t>
    </rPh>
    <phoneticPr fontId="2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</si>
  <si>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</si>
  <si>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</si>
  <si>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</si>
  <si>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</si>
  <si>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</si>
  <si>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</si>
  <si>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</si>
  <si>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</si>
  <si>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</si>
  <si>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</si>
  <si>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</si>
  <si>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青葉病院</t>
    <rPh sb="0" eb="2">
      <t>アオバ</t>
    </rPh>
    <rPh sb="2" eb="4">
      <t>ビョウイン</t>
    </rPh>
    <phoneticPr fontId="2"/>
  </si>
  <si>
    <t>平均</t>
    <rPh sb="0" eb="2">
      <t>ヘイキン</t>
    </rPh>
    <phoneticPr fontId="2"/>
  </si>
  <si>
    <t>合計</t>
    <rPh sb="0" eb="2">
      <t>ゴウケイ</t>
    </rPh>
    <phoneticPr fontId="2"/>
  </si>
  <si>
    <t>準・深夜の延べ人数</t>
    <rPh sb="0" eb="1">
      <t>ジュン</t>
    </rPh>
    <rPh sb="2" eb="4">
      <t>シンヤ</t>
    </rPh>
    <rPh sb="5" eb="6">
      <t>ノベ</t>
    </rPh>
    <rPh sb="7" eb="9">
      <t>ニンズウ</t>
    </rPh>
    <phoneticPr fontId="2"/>
  </si>
  <si>
    <t>日中日数</t>
    <rPh sb="0" eb="2">
      <t>ニッチュウ</t>
    </rPh>
    <rPh sb="2" eb="4">
      <t>ニッスウ</t>
    </rPh>
    <phoneticPr fontId="2"/>
  </si>
  <si>
    <t>夜間日数</t>
    <rPh sb="0" eb="2">
      <t>ヤカン</t>
    </rPh>
    <rPh sb="2" eb="4">
      <t>ニッスウ</t>
    </rPh>
    <phoneticPr fontId="2"/>
  </si>
  <si>
    <t>24保育平均人数</t>
    <rPh sb="2" eb="4">
      <t>ホイク</t>
    </rPh>
    <rPh sb="4" eb="6">
      <t>ヘイキン</t>
    </rPh>
    <rPh sb="6" eb="8">
      <t>ニンズウ</t>
    </rPh>
    <phoneticPr fontId="2"/>
  </si>
  <si>
    <t>（月水金）</t>
    <rPh sb="1" eb="2">
      <t>ゲツ</t>
    </rPh>
    <rPh sb="2" eb="3">
      <t>スイ</t>
    </rPh>
    <rPh sb="3" eb="4">
      <t>キン</t>
    </rPh>
    <phoneticPr fontId="2"/>
  </si>
  <si>
    <t>24時間保育
以外</t>
    <rPh sb="2" eb="4">
      <t>ジカン</t>
    </rPh>
    <rPh sb="4" eb="6">
      <t>ホイク</t>
    </rPh>
    <rPh sb="7" eb="9">
      <t>イガイ</t>
    </rPh>
    <phoneticPr fontId="2"/>
  </si>
  <si>
    <t>H30院内保育所利用状況（青葉病院）</t>
    <rPh sb="3" eb="5">
      <t>インナイ</t>
    </rPh>
    <rPh sb="5" eb="7">
      <t>ホイク</t>
    </rPh>
    <rPh sb="7" eb="8">
      <t>ショ</t>
    </rPh>
    <rPh sb="8" eb="10">
      <t>リヨウ</t>
    </rPh>
    <rPh sb="10" eb="12">
      <t>ジョウキョウ</t>
    </rPh>
    <rPh sb="13" eb="15">
      <t>アオバ</t>
    </rPh>
    <rPh sb="15" eb="17">
      <t>ビョウイン</t>
    </rPh>
    <phoneticPr fontId="2"/>
  </si>
  <si>
    <t>H30年度</t>
    <rPh sb="3" eb="5">
      <t>ネンド</t>
    </rPh>
    <phoneticPr fontId="2"/>
  </si>
  <si>
    <t>別紙１</t>
    <rPh sb="0" eb="2">
      <t>ベッシ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</si>
</sst>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_ "/>
  </numFmts>
  <fonts count="3">
    <font>
      <sz val="11"/>
      <color theme="1"/>
      <name val="Yu Gothic"/>
      <family val="2"/>
      <scheme val="minor"/>
    </font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47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0" fontId="0" fillId="0" borderId="3" xfId="0" applyBorder="1" applyAlignment="1">
      <alignment vertical="center"/>
    </xf>
    <xf numFmtId="176" fontId="0" fillId="0" borderId="6" xfId="0" applyNumberFormat="1" applyBorder="1" applyAlignment="1">
      <alignment vertical="center"/>
    </xf>
    <xf numFmtId="176" fontId="0" fillId="0" borderId="7" xfId="0" applyNumberFormat="1" applyBorder="1" applyAlignment="1">
      <alignment vertical="center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176" fontId="0" fillId="0" borderId="18" xfId="0" applyNumberFormat="1" applyBorder="1" applyAlignment="1">
      <alignment vertical="center"/>
    </xf>
    <xf numFmtId="38" fontId="0" fillId="0" borderId="20" xfId="1" applyFont="1" applyBorder="1" applyAlignment="1">
      <alignment vertical="center"/>
    </xf>
    <xf numFmtId="176" fontId="0" fillId="0" borderId="19" xfId="0" applyNumberFormat="1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176" fontId="0" fillId="0" borderId="5" xfId="0" applyNumberFormat="1" applyBorder="1" applyAlignment="1">
      <alignment vertical="center"/>
    </xf>
    <xf numFmtId="0" fontId="0" fillId="0" borderId="0" xfId="0" applyAlignment="1">
      <alignment horizontal="right"/>
    </xf>
    <xf numFmtId="0" fontId="0" fillId="0" borderId="0" xfId="0" applyAlignment="1"/>
    <xf numFmtId="0" fontId="0" fillId="0" borderId="0" xfId="0" applyAlignment="1">
      <alignment horizontal="right" vertical="center"/>
    </xf>
    <xf numFmtId="176" fontId="0" fillId="0" borderId="0" xfId="0" applyNumberFormat="1"/>
    <xf numFmtId="0" fontId="0" fillId="2" borderId="21" xfId="0" applyFill="1" applyBorder="1"/>
    <xf numFmtId="0" fontId="0" fillId="2" borderId="22" xfId="0" applyFill="1" applyBorder="1"/>
    <xf numFmtId="0" fontId="0" fillId="2" borderId="23" xfId="0" applyFill="1" applyBorder="1"/>
    <xf numFmtId="177" fontId="0" fillId="2" borderId="0" xfId="0" applyNumberFormat="1" applyFill="1"/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0" xfId="0" applyFill="1" applyBorder="1" applyAlignment="1">
      <alignment horizontal="right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A31F70-CA62-433B-B38D-B6D9983AE8F7}">
  <sheetPr>
    <pageSetUpPr fitToPage="1"/>
  </sheetPr>
  <dimension ref="A1:Q22"/>
  <sheetViews>
    <sheetView tabSelected="1" topLeftCell="A13" workbookViewId="0">
      <selection activeCell="L5" sqref="L5"/>
    </sheetView>
  </sheetViews>
  <sheetFormatPr defaultRowHeight="18.75"/>
  <cols>
    <col min="2" max="2" width="13.625" customWidth="1"/>
    <col min="3" max="3" width="18.125" customWidth="1"/>
    <col min="4" max="15" width="7.875" customWidth="1"/>
  </cols>
  <sheetData>
    <row r="1" spans="1:17">
      <c r="A1" t="s">
        <v>26</v>
      </c>
      <c r="Q1" t="s">
        <v>28</v>
      </c>
    </row>
    <row r="2" spans="1:17" ht="19.5" thickBot="1"/>
    <row r="3" spans="1:17" ht="30" customHeight="1">
      <c r="A3" s="35"/>
      <c r="B3" s="36"/>
      <c r="C3" s="37"/>
      <c r="D3" s="32" t="s">
        <v>27</v>
      </c>
      <c r="E3" s="33"/>
      <c r="F3" s="33"/>
      <c r="G3" s="33"/>
      <c r="H3" s="33"/>
      <c r="I3" s="33"/>
      <c r="J3" s="33"/>
      <c r="K3" s="33"/>
      <c r="L3" s="33"/>
      <c r="M3" s="33"/>
      <c r="N3" s="33"/>
      <c r="O3" s="34"/>
      <c r="P3" s="41"/>
    </row>
    <row r="4" spans="1:17" s="1" customFormat="1" ht="30" customHeight="1" thickBot="1">
      <c r="A4" s="38"/>
      <c r="B4" s="39"/>
      <c r="C4" s="40"/>
      <c r="D4" s="14" t="s">
        <v>5</v>
      </c>
      <c r="E4" s="4" t="s">
        <v>6</v>
      </c>
      <c r="F4" s="4" t="s">
        <v>7</v>
      </c>
      <c r="G4" s="4" t="s">
        <v>8</v>
      </c>
      <c r="H4" s="4" t="s">
        <v>9</v>
      </c>
      <c r="I4" s="4" t="s">
        <v>10</v>
      </c>
      <c r="J4" s="4" t="s">
        <v>11</v>
      </c>
      <c r="K4" s="4" t="s">
        <v>12</v>
      </c>
      <c r="L4" s="4" t="s">
        <v>13</v>
      </c>
      <c r="M4" s="4" t="s">
        <v>14</v>
      </c>
      <c r="N4" s="4" t="s">
        <v>15</v>
      </c>
      <c r="O4" s="15" t="s">
        <v>16</v>
      </c>
      <c r="P4" s="42"/>
    </row>
    <row r="5" spans="1:17" ht="40.5" customHeight="1">
      <c r="A5" s="29" t="s">
        <v>17</v>
      </c>
      <c r="B5" s="44" t="s">
        <v>25</v>
      </c>
      <c r="C5" s="8" t="s">
        <v>0</v>
      </c>
      <c r="D5" s="16">
        <v>52</v>
      </c>
      <c r="E5" s="5">
        <v>53</v>
      </c>
      <c r="F5" s="5">
        <v>56</v>
      </c>
      <c r="G5" s="5">
        <v>57</v>
      </c>
      <c r="H5" s="5">
        <v>56</v>
      </c>
      <c r="I5" s="5">
        <v>56</v>
      </c>
      <c r="J5" s="5">
        <v>59</v>
      </c>
      <c r="K5" s="5">
        <v>61</v>
      </c>
      <c r="L5" s="5">
        <v>60</v>
      </c>
      <c r="M5" s="5">
        <v>59</v>
      </c>
      <c r="N5" s="5">
        <v>62</v>
      </c>
      <c r="O5" s="17">
        <v>64</v>
      </c>
      <c r="P5" s="11">
        <f>AVERAGE(D5:O5)</f>
        <v>57.916666666666664</v>
      </c>
      <c r="Q5" s="2" t="s">
        <v>18</v>
      </c>
    </row>
    <row r="6" spans="1:17" ht="40.5" customHeight="1">
      <c r="A6" s="30"/>
      <c r="B6" s="45"/>
      <c r="C6" s="9" t="s">
        <v>1</v>
      </c>
      <c r="D6" s="18">
        <v>351</v>
      </c>
      <c r="E6" s="3">
        <v>382</v>
      </c>
      <c r="F6" s="3">
        <v>365</v>
      </c>
      <c r="G6" s="3">
        <v>394</v>
      </c>
      <c r="H6" s="3">
        <v>386</v>
      </c>
      <c r="I6" s="3">
        <v>344</v>
      </c>
      <c r="J6" s="3">
        <v>424</v>
      </c>
      <c r="K6" s="3">
        <v>428</v>
      </c>
      <c r="L6" s="3">
        <v>391</v>
      </c>
      <c r="M6" s="3">
        <v>394</v>
      </c>
      <c r="N6" s="3">
        <v>371</v>
      </c>
      <c r="O6" s="19">
        <v>415</v>
      </c>
      <c r="P6" s="12">
        <f>SUM(D6:O6)</f>
        <v>4645</v>
      </c>
      <c r="Q6" s="2" t="s">
        <v>19</v>
      </c>
    </row>
    <row r="7" spans="1:17" ht="40.5" customHeight="1" thickBot="1">
      <c r="A7" s="30"/>
      <c r="B7" s="46"/>
      <c r="C7" s="10" t="s">
        <v>2</v>
      </c>
      <c r="D7" s="20">
        <f>D6/D17</f>
        <v>11.7</v>
      </c>
      <c r="E7" s="6">
        <f t="shared" ref="E7:O7" si="0">E6/E17</f>
        <v>12.32258064516129</v>
      </c>
      <c r="F7" s="6">
        <f t="shared" si="0"/>
        <v>12.166666666666666</v>
      </c>
      <c r="G7" s="6">
        <f t="shared" si="0"/>
        <v>12.709677419354838</v>
      </c>
      <c r="H7" s="6">
        <f t="shared" si="0"/>
        <v>12.451612903225806</v>
      </c>
      <c r="I7" s="6">
        <f t="shared" si="0"/>
        <v>11.466666666666667</v>
      </c>
      <c r="J7" s="6">
        <f t="shared" si="0"/>
        <v>13.67741935483871</v>
      </c>
      <c r="K7" s="6">
        <f t="shared" si="0"/>
        <v>14.266666666666667</v>
      </c>
      <c r="L7" s="6">
        <f t="shared" si="0"/>
        <v>12.612903225806452</v>
      </c>
      <c r="M7" s="6">
        <f t="shared" si="0"/>
        <v>12.709677419354838</v>
      </c>
      <c r="N7" s="6">
        <f t="shared" si="0"/>
        <v>13.25</v>
      </c>
      <c r="O7" s="7">
        <f t="shared" si="0"/>
        <v>13.387096774193548</v>
      </c>
      <c r="P7" s="13">
        <f>AVERAGE(D7:O7)</f>
        <v>12.726747311827955</v>
      </c>
      <c r="Q7" s="2" t="s">
        <v>18</v>
      </c>
    </row>
    <row r="8" spans="1:17" ht="40.5" customHeight="1">
      <c r="A8" s="30"/>
      <c r="B8" s="44" t="s">
        <v>3</v>
      </c>
      <c r="C8" s="8" t="s">
        <v>0</v>
      </c>
      <c r="D8" s="16">
        <v>9</v>
      </c>
      <c r="E8" s="5">
        <v>9</v>
      </c>
      <c r="F8" s="5">
        <v>9</v>
      </c>
      <c r="G8" s="5">
        <v>9</v>
      </c>
      <c r="H8" s="5">
        <v>9</v>
      </c>
      <c r="I8" s="5">
        <v>8</v>
      </c>
      <c r="J8" s="5">
        <v>8</v>
      </c>
      <c r="K8" s="5">
        <v>8</v>
      </c>
      <c r="L8" s="5">
        <v>9</v>
      </c>
      <c r="M8" s="5">
        <v>9</v>
      </c>
      <c r="N8" s="5">
        <v>9</v>
      </c>
      <c r="O8" s="17">
        <v>9</v>
      </c>
      <c r="P8" s="11">
        <f>AVERAGE(D8:O8)</f>
        <v>8.75</v>
      </c>
      <c r="Q8" s="2" t="s">
        <v>18</v>
      </c>
    </row>
    <row r="9" spans="1:17" ht="40.5" customHeight="1">
      <c r="A9" s="30"/>
      <c r="B9" s="45"/>
      <c r="C9" s="9" t="s">
        <v>1</v>
      </c>
      <c r="D9" s="18">
        <v>21</v>
      </c>
      <c r="E9" s="3">
        <v>23</v>
      </c>
      <c r="F9" s="3">
        <v>19</v>
      </c>
      <c r="G9" s="3">
        <v>19</v>
      </c>
      <c r="H9" s="3">
        <v>22</v>
      </c>
      <c r="I9" s="3">
        <v>14</v>
      </c>
      <c r="J9" s="3">
        <v>10</v>
      </c>
      <c r="K9" s="3">
        <v>16</v>
      </c>
      <c r="L9" s="3">
        <v>21</v>
      </c>
      <c r="M9" s="3">
        <v>12</v>
      </c>
      <c r="N9" s="3">
        <v>14</v>
      </c>
      <c r="O9" s="19">
        <v>15</v>
      </c>
      <c r="P9" s="12">
        <f>SUM(D9:O9)</f>
        <v>206</v>
      </c>
      <c r="Q9" s="2" t="s">
        <v>19</v>
      </c>
    </row>
    <row r="10" spans="1:17" ht="40.5" customHeight="1" thickBot="1">
      <c r="A10" s="30"/>
      <c r="B10" s="46"/>
      <c r="C10" s="10" t="s">
        <v>2</v>
      </c>
      <c r="D10" s="20">
        <f>D9/D17</f>
        <v>0.7</v>
      </c>
      <c r="E10" s="6">
        <f t="shared" ref="E10:O10" si="1">E9/E17</f>
        <v>0.74193548387096775</v>
      </c>
      <c r="F10" s="6">
        <f t="shared" si="1"/>
        <v>0.6333333333333333</v>
      </c>
      <c r="G10" s="6">
        <f t="shared" si="1"/>
        <v>0.61290322580645162</v>
      </c>
      <c r="H10" s="6">
        <f t="shared" si="1"/>
        <v>0.70967741935483875</v>
      </c>
      <c r="I10" s="6">
        <f t="shared" si="1"/>
        <v>0.46666666666666667</v>
      </c>
      <c r="J10" s="6">
        <f t="shared" si="1"/>
        <v>0.32258064516129031</v>
      </c>
      <c r="K10" s="6">
        <f t="shared" si="1"/>
        <v>0.53333333333333333</v>
      </c>
      <c r="L10" s="6">
        <f t="shared" si="1"/>
        <v>0.67741935483870963</v>
      </c>
      <c r="M10" s="6">
        <f t="shared" si="1"/>
        <v>0.38709677419354838</v>
      </c>
      <c r="N10" s="6">
        <f t="shared" si="1"/>
        <v>0.5</v>
      </c>
      <c r="O10" s="7">
        <f t="shared" si="1"/>
        <v>0.4838709677419355</v>
      </c>
      <c r="P10" s="13">
        <f>AVERAGE(D10:O10)</f>
        <v>0.56406810035842281</v>
      </c>
      <c r="Q10" s="2" t="s">
        <v>18</v>
      </c>
    </row>
    <row r="11" spans="1:17" ht="40.5" customHeight="1">
      <c r="A11" s="30"/>
      <c r="B11" s="44" t="s">
        <v>4</v>
      </c>
      <c r="C11" s="8" t="s">
        <v>0</v>
      </c>
      <c r="D11" s="16">
        <v>9</v>
      </c>
      <c r="E11" s="5">
        <v>9</v>
      </c>
      <c r="F11" s="5">
        <v>9</v>
      </c>
      <c r="G11" s="5">
        <v>9</v>
      </c>
      <c r="H11" s="5">
        <v>9</v>
      </c>
      <c r="I11" s="5">
        <v>8</v>
      </c>
      <c r="J11" s="5">
        <v>8</v>
      </c>
      <c r="K11" s="5">
        <v>8</v>
      </c>
      <c r="L11" s="5">
        <v>9</v>
      </c>
      <c r="M11" s="5">
        <v>9</v>
      </c>
      <c r="N11" s="5">
        <v>9</v>
      </c>
      <c r="O11" s="17">
        <v>9</v>
      </c>
      <c r="P11" s="11">
        <f>AVERAGE(D11:O11)</f>
        <v>8.75</v>
      </c>
      <c r="Q11" s="2" t="s">
        <v>18</v>
      </c>
    </row>
    <row r="12" spans="1:17" ht="40.5" customHeight="1">
      <c r="A12" s="30"/>
      <c r="B12" s="45"/>
      <c r="C12" s="9" t="s">
        <v>1</v>
      </c>
      <c r="D12" s="18">
        <v>13</v>
      </c>
      <c r="E12" s="3">
        <v>14</v>
      </c>
      <c r="F12" s="3">
        <v>15</v>
      </c>
      <c r="G12" s="3">
        <v>12</v>
      </c>
      <c r="H12" s="3">
        <v>20</v>
      </c>
      <c r="I12" s="3">
        <v>6</v>
      </c>
      <c r="J12" s="3">
        <v>6</v>
      </c>
      <c r="K12" s="3">
        <v>11</v>
      </c>
      <c r="L12" s="3">
        <v>12</v>
      </c>
      <c r="M12" s="3">
        <v>4</v>
      </c>
      <c r="N12" s="3">
        <v>6</v>
      </c>
      <c r="O12" s="19">
        <v>18</v>
      </c>
      <c r="P12" s="12">
        <f>SUM(D12:O12)</f>
        <v>137</v>
      </c>
      <c r="Q12" s="2" t="s">
        <v>19</v>
      </c>
    </row>
    <row r="13" spans="1:17" ht="40.5" customHeight="1" thickBot="1">
      <c r="A13" s="31"/>
      <c r="B13" s="46"/>
      <c r="C13" s="10" t="s">
        <v>2</v>
      </c>
      <c r="D13" s="20">
        <f>D12/D19</f>
        <v>1</v>
      </c>
      <c r="E13" s="6">
        <f t="shared" ref="E13:O13" si="2">E12/E19</f>
        <v>1</v>
      </c>
      <c r="F13" s="6">
        <f t="shared" si="2"/>
        <v>1.25</v>
      </c>
      <c r="G13" s="6">
        <f t="shared" si="2"/>
        <v>0.8571428571428571</v>
      </c>
      <c r="H13" s="6">
        <f t="shared" si="2"/>
        <v>1.5384615384615385</v>
      </c>
      <c r="I13" s="6">
        <f t="shared" si="2"/>
        <v>0.46153846153846156</v>
      </c>
      <c r="J13" s="6">
        <f t="shared" si="2"/>
        <v>0.46153846153846156</v>
      </c>
      <c r="K13" s="6">
        <f t="shared" si="2"/>
        <v>0.91666666666666663</v>
      </c>
      <c r="L13" s="6">
        <f t="shared" si="2"/>
        <v>0.92307692307692313</v>
      </c>
      <c r="M13" s="6">
        <f t="shared" si="2"/>
        <v>0.2857142857142857</v>
      </c>
      <c r="N13" s="6">
        <f t="shared" si="2"/>
        <v>0.5</v>
      </c>
      <c r="O13" s="7">
        <f t="shared" si="2"/>
        <v>1.3846153846153846</v>
      </c>
      <c r="P13" s="13">
        <f>AVERAGE(D13:O13)</f>
        <v>0.88156288156288165</v>
      </c>
      <c r="Q13" s="2" t="s">
        <v>18</v>
      </c>
    </row>
    <row r="15" spans="1:17">
      <c r="B15" s="43" t="s">
        <v>20</v>
      </c>
      <c r="C15" s="43"/>
      <c r="D15">
        <f>D9+D12</f>
        <v>34</v>
      </c>
      <c r="E15">
        <f t="shared" ref="E15:O15" si="3">E9+E12</f>
        <v>37</v>
      </c>
      <c r="F15">
        <f t="shared" si="3"/>
        <v>34</v>
      </c>
      <c r="G15">
        <f t="shared" si="3"/>
        <v>31</v>
      </c>
      <c r="H15">
        <f t="shared" si="3"/>
        <v>42</v>
      </c>
      <c r="I15">
        <f t="shared" si="3"/>
        <v>20</v>
      </c>
      <c r="J15">
        <f t="shared" si="3"/>
        <v>16</v>
      </c>
      <c r="K15">
        <f t="shared" si="3"/>
        <v>27</v>
      </c>
      <c r="L15">
        <f t="shared" si="3"/>
        <v>33</v>
      </c>
      <c r="M15">
        <f t="shared" si="3"/>
        <v>16</v>
      </c>
      <c r="N15">
        <f t="shared" si="3"/>
        <v>20</v>
      </c>
      <c r="O15">
        <f t="shared" si="3"/>
        <v>33</v>
      </c>
      <c r="P15">
        <f>SUM(D15:O15)</f>
        <v>343</v>
      </c>
    </row>
    <row r="16" spans="1:17" ht="13.5" customHeight="1" thickBot="1"/>
    <row r="17" spans="2:16" ht="19.5" thickBot="1">
      <c r="B17" s="22"/>
      <c r="C17" s="22" t="s">
        <v>21</v>
      </c>
      <c r="D17" s="25">
        <v>30</v>
      </c>
      <c r="E17" s="26">
        <v>31</v>
      </c>
      <c r="F17" s="26">
        <v>30</v>
      </c>
      <c r="G17" s="26">
        <v>31</v>
      </c>
      <c r="H17" s="26">
        <v>31</v>
      </c>
      <c r="I17" s="26">
        <v>30</v>
      </c>
      <c r="J17" s="26">
        <v>31</v>
      </c>
      <c r="K17" s="26">
        <v>30</v>
      </c>
      <c r="L17" s="26">
        <v>31</v>
      </c>
      <c r="M17" s="26">
        <v>31</v>
      </c>
      <c r="N17" s="26">
        <v>28</v>
      </c>
      <c r="O17" s="27">
        <v>31</v>
      </c>
      <c r="P17">
        <f>SUM(D17:O17)</f>
        <v>365</v>
      </c>
    </row>
    <row r="18" spans="2:16" ht="13.5" customHeight="1" thickBot="1">
      <c r="B18" s="21"/>
      <c r="C18" s="21"/>
    </row>
    <row r="19" spans="2:16" ht="19.5" thickBot="1">
      <c r="B19" s="23" t="s">
        <v>24</v>
      </c>
      <c r="C19" s="22" t="s">
        <v>22</v>
      </c>
      <c r="D19" s="25">
        <v>13</v>
      </c>
      <c r="E19" s="26">
        <v>14</v>
      </c>
      <c r="F19" s="26">
        <v>12</v>
      </c>
      <c r="G19" s="26">
        <v>14</v>
      </c>
      <c r="H19" s="26">
        <v>13</v>
      </c>
      <c r="I19" s="26">
        <v>13</v>
      </c>
      <c r="J19" s="26">
        <v>13</v>
      </c>
      <c r="K19" s="26">
        <v>12</v>
      </c>
      <c r="L19" s="26">
        <v>13</v>
      </c>
      <c r="M19" s="26">
        <v>14</v>
      </c>
      <c r="N19" s="26">
        <v>12</v>
      </c>
      <c r="O19" s="27">
        <v>13</v>
      </c>
      <c r="P19">
        <f>SUM(D19:O19)</f>
        <v>156</v>
      </c>
    </row>
    <row r="20" spans="2:16" ht="13.5" customHeight="1">
      <c r="B20" s="21"/>
      <c r="C20" s="21"/>
    </row>
    <row r="21" spans="2:16">
      <c r="C21" s="22" t="s">
        <v>23</v>
      </c>
      <c r="D21" s="28">
        <f>D10+D13</f>
        <v>1.7</v>
      </c>
      <c r="E21" s="28">
        <f t="shared" ref="E21:O21" si="4">E10+E13</f>
        <v>1.7419354838709677</v>
      </c>
      <c r="F21" s="28">
        <f t="shared" si="4"/>
        <v>1.8833333333333333</v>
      </c>
      <c r="G21" s="28">
        <f t="shared" si="4"/>
        <v>1.4700460829493087</v>
      </c>
      <c r="H21" s="28">
        <f t="shared" si="4"/>
        <v>2.2481389578163773</v>
      </c>
      <c r="I21" s="28">
        <f t="shared" si="4"/>
        <v>0.92820512820512824</v>
      </c>
      <c r="J21" s="28">
        <f t="shared" si="4"/>
        <v>0.78411910669975193</v>
      </c>
      <c r="K21" s="28">
        <f t="shared" si="4"/>
        <v>1.45</v>
      </c>
      <c r="L21" s="28">
        <f t="shared" si="4"/>
        <v>1.6004962779156329</v>
      </c>
      <c r="M21" s="28">
        <f t="shared" si="4"/>
        <v>0.67281105990783407</v>
      </c>
      <c r="N21" s="28">
        <f t="shared" si="4"/>
        <v>1</v>
      </c>
      <c r="O21" s="28">
        <f t="shared" si="4"/>
        <v>1.8684863523573201</v>
      </c>
      <c r="P21" s="24">
        <f>AVERAGE(D21:O21)</f>
        <v>1.4456309819213045</v>
      </c>
    </row>
    <row r="22" spans="2:16">
      <c r="B22" s="21"/>
      <c r="C22" s="21"/>
    </row>
  </sheetData>
  <mergeCells count="8">
    <mergeCell ref="B15:C15"/>
    <mergeCell ref="A3:C4"/>
    <mergeCell ref="D3:O3"/>
    <mergeCell ref="P3:P4"/>
    <mergeCell ref="A5:A13"/>
    <mergeCell ref="B5:B7"/>
    <mergeCell ref="B8:B10"/>
    <mergeCell ref="B11:B13"/>
  </mergeCells>
  <phoneticPr fontId="2"/>
  <pageMargins left="0.7" right="0.7" top="0.75" bottom="0.75" header="0.3" footer="0.3"/>
  <pageSetup paperSize="9" scale="7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H30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2020-10-16T05:48:11Z</dcterms:modified>
</cp:coreProperties>
</file>